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LASSIFICA A SQUADRE" sheetId="1" r:id="rId1"/>
    <sheet name="CLASSIFICA INDIVIDUALE" sheetId="2" r:id="rId2"/>
  </sheets>
  <definedNames>
    <definedName name="Excel_BuiltIn_Print_Area_2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<sst xmlns="http://schemas.openxmlformats.org/spreadsheetml/2006/main" count="172" uniqueCount="135">
  <si>
    <t>Società</t>
  </si>
  <si>
    <t>Sq.</t>
  </si>
  <si>
    <t>tot</t>
  </si>
  <si>
    <t>SCARTO</t>
  </si>
  <si>
    <t>TOT</t>
  </si>
  <si>
    <t xml:space="preserve"> </t>
  </si>
  <si>
    <t>1°</t>
  </si>
  <si>
    <t>B</t>
  </si>
  <si>
    <t>2°</t>
  </si>
  <si>
    <t>A</t>
  </si>
  <si>
    <t>3°</t>
  </si>
  <si>
    <t>4°</t>
  </si>
  <si>
    <t>5°</t>
  </si>
  <si>
    <t>C</t>
  </si>
  <si>
    <t>6°</t>
  </si>
  <si>
    <t>7°</t>
  </si>
  <si>
    <t>S.P.S. Serravalle</t>
  </si>
  <si>
    <t>1° P</t>
  </si>
  <si>
    <t>2° P</t>
  </si>
  <si>
    <t>3° P</t>
  </si>
  <si>
    <t>4° P</t>
  </si>
  <si>
    <t>Po di Volano</t>
  </si>
  <si>
    <t>scarto</t>
  </si>
  <si>
    <t>class.finale</t>
  </si>
  <si>
    <t>Clas</t>
  </si>
  <si>
    <t>Concorrente</t>
  </si>
  <si>
    <t>Cls</t>
  </si>
  <si>
    <t>Peso</t>
  </si>
  <si>
    <t>T.Pen.</t>
  </si>
  <si>
    <t>Grandoni Oscar</t>
  </si>
  <si>
    <t>Pelliccioni Elio</t>
  </si>
  <si>
    <t>Rattini Domenico</t>
  </si>
  <si>
    <t>Biordi Ivan</t>
  </si>
  <si>
    <t>Francioni Renzo</t>
  </si>
  <si>
    <t>Morri Andrea</t>
  </si>
  <si>
    <t>8°</t>
  </si>
  <si>
    <t>Giardi lino</t>
  </si>
  <si>
    <t>9°</t>
  </si>
  <si>
    <t>Carattoni Davide</t>
  </si>
  <si>
    <t>10°</t>
  </si>
  <si>
    <t>Mularoni Marino</t>
  </si>
  <si>
    <t>11°</t>
  </si>
  <si>
    <t>Scarponi Sergio</t>
  </si>
  <si>
    <t>12°</t>
  </si>
  <si>
    <t>Rosti Simone</t>
  </si>
  <si>
    <t>13°</t>
  </si>
  <si>
    <t>Valeriani Romano</t>
  </si>
  <si>
    <t>14°</t>
  </si>
  <si>
    <t>Biordi Massimo</t>
  </si>
  <si>
    <t>15°</t>
  </si>
  <si>
    <t>Scarponi Filippo</t>
  </si>
  <si>
    <t>16°</t>
  </si>
  <si>
    <t>Pasquinelli Romano</t>
  </si>
  <si>
    <t>17°</t>
  </si>
  <si>
    <t>Angelini Jacopo</t>
  </si>
  <si>
    <t>18°</t>
  </si>
  <si>
    <t>Scarponi Marco</t>
  </si>
  <si>
    <t>19°</t>
  </si>
  <si>
    <t>Fabbri Andrea</t>
  </si>
  <si>
    <t>20°</t>
  </si>
  <si>
    <t>Gianni Giuliano</t>
  </si>
  <si>
    <t>21°</t>
  </si>
  <si>
    <t>22°</t>
  </si>
  <si>
    <t>23°</t>
  </si>
  <si>
    <t>Reggini Stefano</t>
  </si>
  <si>
    <t>24°</t>
  </si>
  <si>
    <t>Bendinelli Marco</t>
  </si>
  <si>
    <t>25°</t>
  </si>
  <si>
    <t>Gasperoni Roberto</t>
  </si>
  <si>
    <t>26°</t>
  </si>
  <si>
    <t>Rossi Roberto</t>
  </si>
  <si>
    <t>27°</t>
  </si>
  <si>
    <t>Lazzarini Alfio</t>
  </si>
  <si>
    <t>28°</t>
  </si>
  <si>
    <t>Vannucci Leo</t>
  </si>
  <si>
    <t>29°</t>
  </si>
  <si>
    <t>Baciocchi Andrea</t>
  </si>
  <si>
    <t>30°</t>
  </si>
  <si>
    <t>Muraccini Emmanuel</t>
  </si>
  <si>
    <t>31°</t>
  </si>
  <si>
    <t>Pazzini Michele</t>
  </si>
  <si>
    <t>32°</t>
  </si>
  <si>
    <t>33°</t>
  </si>
  <si>
    <t>Fusini Giancarlo</t>
  </si>
  <si>
    <t>34°</t>
  </si>
  <si>
    <t>35°</t>
  </si>
  <si>
    <t>36°</t>
  </si>
  <si>
    <t>37°</t>
  </si>
  <si>
    <t>Poggiali Daniele</t>
  </si>
  <si>
    <t>38°</t>
  </si>
  <si>
    <t>Parenti Giorgio</t>
  </si>
  <si>
    <t>39°</t>
  </si>
  <si>
    <t>40°</t>
  </si>
  <si>
    <t>Castelli Alberto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</si>
  <si>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</si>
  <si>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</si>
  <si>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</si>
  <si>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</si>
  <si>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</si>
  <si>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</si>
  <si>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</si>
  <si>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</si>
  <si>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</si>
  <si>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</si>
  <si>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</si>
  <si>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</si>
  <si>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</si>
  <si>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</si>
  <si>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</si>
  <si>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</si>
  <si>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Gennari Mattia</t>
  </si>
  <si>
    <t>Ranocchini Corrado</t>
  </si>
  <si>
    <t>Parenti Luca</t>
  </si>
  <si>
    <t>Mattioli Guerrino</t>
  </si>
  <si>
    <t>Fabbri Milena</t>
  </si>
  <si>
    <t>Campionato Sammarinese Individuale Pesca 2011</t>
  </si>
  <si>
    <t>Stacchini Giovanni</t>
  </si>
  <si>
    <t>Riccardi Jody</t>
  </si>
  <si>
    <t>CANNISTI DOGANA</t>
  </si>
  <si>
    <t>D</t>
  </si>
  <si>
    <t>CAMPIONATO SAMMARINESE PER SOCIETA' ACQUE INTERNE 2011</t>
  </si>
  <si>
    <t>1° P. 22/05/2011</t>
  </si>
  <si>
    <t>LENZA BIANCAZZURRA</t>
  </si>
  <si>
    <t>FOLGORE</t>
  </si>
  <si>
    <t>Bologna Ercole</t>
  </si>
  <si>
    <t>Selva Massimo</t>
  </si>
  <si>
    <t>Rossi thomas</t>
  </si>
  <si>
    <t>Drudi Denis</t>
  </si>
  <si>
    <t>OSTELLATO</t>
  </si>
  <si>
    <t>COVATO</t>
  </si>
  <si>
    <t>Biordi Massimiliano</t>
  </si>
  <si>
    <t>Valentini Luciano</t>
  </si>
  <si>
    <t>Tasini Alberto</t>
  </si>
  <si>
    <t>2° P. 12/06/2011</t>
  </si>
  <si>
    <t>3° P. 28/07/2011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</si>
</sst>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#.0"/>
    <numFmt numFmtId="166" formatCode="0.0"/>
    <numFmt numFmtId="167" formatCode="#,##0.00_ ;\-#,##0.00\ 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24"/>
      <color indexed="10"/>
      <name val="Tahoma"/>
      <family val="2"/>
    </font>
    <font>
      <sz val="10"/>
      <color indexed="10"/>
      <name val="Tahoma"/>
      <family val="2"/>
    </font>
    <font>
      <b/>
      <sz val="10"/>
      <name val="Comic Sans MS"/>
      <family val="4"/>
    </font>
    <font>
      <b/>
      <sz val="8"/>
      <color indexed="10"/>
      <name val="Tahoma"/>
      <family val="2"/>
    </font>
    <font>
      <b/>
      <sz val="8"/>
      <color indexed="9"/>
      <name val="Comic Sans MS"/>
      <family val="4"/>
    </font>
    <font>
      <b/>
      <sz val="8"/>
      <name val="Comic Sans MS"/>
      <family val="4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sz val="8"/>
      <name val="Arial"/>
      <family val="2"/>
    </font>
    <font>
      <b/>
      <sz val="8"/>
      <color indexed="8"/>
      <name val="Comic Sans MS"/>
      <family val="4"/>
    </font>
    <font>
      <b/>
      <sz val="12"/>
      <color indexed="25"/>
      <name val="Tahoma"/>
      <family val="2"/>
    </font>
    <font>
      <sz val="10"/>
      <color indexed="25"/>
      <name val="Tahoma"/>
      <family val="2"/>
    </font>
    <font>
      <b/>
      <sz val="10"/>
      <color indexed="12"/>
      <name val="Tahoma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23"/>
      <name val="Tahoma"/>
      <family val="2"/>
    </font>
    <font>
      <b/>
      <sz val="28"/>
      <color indexed="10"/>
      <name val="Tahoma"/>
      <family val="2"/>
    </font>
    <font>
      <b/>
      <sz val="14"/>
      <color indexed="10"/>
      <name val="Tahoma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3" fillId="1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5" fontId="25" fillId="0" borderId="11" xfId="0" applyNumberFormat="1" applyFont="1" applyBorder="1" applyAlignment="1">
      <alignment horizontal="center" vertical="center"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166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6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3" fillId="24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166" fontId="25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2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16" xfId="0" applyFont="1" applyBorder="1" applyAlignment="1" applyProtection="1">
      <alignment/>
      <protection locked="0"/>
    </xf>
    <xf numFmtId="0" fontId="30" fillId="0" borderId="0" xfId="0" applyFont="1" applyAlignment="1">
      <alignment/>
    </xf>
    <xf numFmtId="0" fontId="27" fillId="0" borderId="17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7" fontId="33" fillId="0" borderId="0" xfId="42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/>
    </xf>
    <xf numFmtId="0" fontId="34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9" fillId="22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8" fillId="27" borderId="38" xfId="0" applyFont="1" applyFill="1" applyBorder="1" applyAlignment="1">
      <alignment horizontal="left" vertical="center"/>
    </xf>
    <xf numFmtId="0" fontId="38" fillId="28" borderId="38" xfId="0" applyFont="1" applyFill="1" applyBorder="1" applyAlignment="1">
      <alignment horizontal="left" vertical="center"/>
    </xf>
    <xf numFmtId="0" fontId="38" fillId="27" borderId="28" xfId="0" applyFont="1" applyFill="1" applyBorder="1" applyAlignment="1">
      <alignment horizontal="left" vertical="center"/>
    </xf>
    <xf numFmtId="0" fontId="38" fillId="27" borderId="39" xfId="0" applyFont="1" applyFill="1" applyBorder="1" applyAlignment="1">
      <alignment horizontal="left" vertical="center"/>
    </xf>
    <xf numFmtId="0" fontId="38" fillId="28" borderId="40" xfId="0" applyFont="1" applyFill="1" applyBorder="1" applyAlignment="1">
      <alignment horizontal="left" vertical="center"/>
    </xf>
    <xf numFmtId="0" fontId="19" fillId="0" borderId="10" xfId="0" applyFont="1" applyBorder="1" applyAlignment="1" applyProtection="1">
      <alignment vertical="center" shrinkToFit="1"/>
      <protection locked="0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wrapText="1"/>
    </xf>
    <xf numFmtId="14" fontId="37" fillId="0" borderId="45" xfId="0" applyNumberFormat="1" applyFont="1" applyBorder="1" applyAlignment="1" applyProtection="1">
      <alignment horizontal="center" vertical="center"/>
      <protection locked="0"/>
    </xf>
    <xf numFmtId="14" fontId="37" fillId="0" borderId="45" xfId="0" applyNumberFormat="1" applyFont="1" applyBorder="1" applyAlignment="1">
      <alignment horizontal="center" vertical="center"/>
    </xf>
    <xf numFmtId="0" fontId="37" fillId="29" borderId="46" xfId="0" applyFont="1" applyFill="1" applyBorder="1" applyAlignment="1">
      <alignment horizontal="center" vertical="center"/>
    </xf>
    <xf numFmtId="0" fontId="37" fillId="29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22</xdr:row>
      <xdr:rowOff>123825</xdr:rowOff>
    </xdr:from>
    <xdr:to>
      <xdr:col>13</xdr:col>
      <xdr:colOff>257175</xdr:colOff>
      <xdr:row>28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305300"/>
          <a:ext cx="24193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38100</xdr:rowOff>
    </xdr:from>
    <xdr:to>
      <xdr:col>1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8100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5"/>
  <sheetViews>
    <sheetView tabSelected="1" zoomScalePageLayoutView="0" workbookViewId="0" topLeftCell="A1">
      <selection activeCell="S20" sqref="S20"/>
    </sheetView>
  </sheetViews>
  <sheetFormatPr defaultColWidth="9.140625" defaultRowHeight="12.75"/>
  <cols>
    <col min="1" max="1" width="1.421875" style="0" customWidth="1"/>
    <col min="2" max="2" width="4.8515625" style="1" customWidth="1"/>
    <col min="3" max="3" width="20.421875" style="1" customWidth="1"/>
    <col min="4" max="8" width="4.7109375" style="1" customWidth="1"/>
    <col min="9" max="9" width="6.28125" style="1" customWidth="1"/>
    <col min="10" max="13" width="4.7109375" style="1" customWidth="1"/>
    <col min="14" max="14" width="5.7109375" style="1" customWidth="1"/>
    <col min="15" max="15" width="4.7109375" style="1" customWidth="1"/>
    <col min="16" max="16" width="4.57421875" style="1" customWidth="1"/>
    <col min="17" max="18" width="4.7109375" style="1" customWidth="1"/>
    <col min="19" max="19" width="5.7109375" style="1" customWidth="1"/>
    <col min="20" max="20" width="5.8515625" style="1" customWidth="1"/>
    <col min="21" max="21" width="5.421875" style="0" customWidth="1"/>
    <col min="22" max="22" width="5.28125" style="0" customWidth="1"/>
    <col min="23" max="23" width="5.421875" style="0" customWidth="1"/>
    <col min="24" max="24" width="6.28125" style="0" customWidth="1"/>
    <col min="26" max="26" width="0" style="0" hidden="1" customWidth="1"/>
  </cols>
  <sheetData>
    <row r="2" spans="2:26" ht="12.75">
      <c r="B2" s="74" t="s">
        <v>120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2:26" ht="12.7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2:26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2:26" ht="13.5" thickBot="1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2:27" ht="16.5" customHeight="1" thickBot="1">
      <c r="B6" s="2"/>
      <c r="C6" s="3" t="s">
        <v>0</v>
      </c>
      <c r="D6" s="3" t="s">
        <v>1</v>
      </c>
      <c r="E6" s="75" t="s">
        <v>121</v>
      </c>
      <c r="F6" s="76"/>
      <c r="G6" s="76"/>
      <c r="H6" s="77"/>
      <c r="I6" s="3" t="s">
        <v>2</v>
      </c>
      <c r="J6" s="75" t="s">
        <v>133</v>
      </c>
      <c r="K6" s="76"/>
      <c r="L6" s="76"/>
      <c r="M6" s="77"/>
      <c r="N6" s="3" t="s">
        <v>2</v>
      </c>
      <c r="O6" s="75" t="s">
        <v>134</v>
      </c>
      <c r="P6" s="76"/>
      <c r="Q6" s="76"/>
      <c r="R6" s="77"/>
      <c r="S6" s="3" t="s">
        <v>2</v>
      </c>
      <c r="T6" s="75"/>
      <c r="U6" s="76"/>
      <c r="V6" s="76"/>
      <c r="W6" s="77"/>
      <c r="X6" s="3" t="s">
        <v>2</v>
      </c>
      <c r="Y6" s="4" t="s">
        <v>3</v>
      </c>
      <c r="Z6" s="3"/>
      <c r="AA6" s="3" t="s">
        <v>4</v>
      </c>
    </row>
    <row r="7" spans="1:28" ht="16.5" customHeight="1" thickBot="1">
      <c r="A7" t="s">
        <v>5</v>
      </c>
      <c r="B7" s="5" t="s">
        <v>6</v>
      </c>
      <c r="C7" s="6" t="s">
        <v>118</v>
      </c>
      <c r="D7" s="7" t="s">
        <v>13</v>
      </c>
      <c r="E7" s="8">
        <v>5</v>
      </c>
      <c r="F7" s="9">
        <v>2</v>
      </c>
      <c r="G7" s="9">
        <v>2</v>
      </c>
      <c r="H7" s="10">
        <v>5</v>
      </c>
      <c r="I7" s="11">
        <f>E7+F7+G7+H7</f>
        <v>14</v>
      </c>
      <c r="J7" s="12">
        <v>2</v>
      </c>
      <c r="K7" s="12">
        <v>2</v>
      </c>
      <c r="L7" s="12">
        <v>6.5</v>
      </c>
      <c r="M7" s="12">
        <v>1</v>
      </c>
      <c r="N7" s="11">
        <f>SUM(J7+K7+L7+M7)</f>
        <v>11.5</v>
      </c>
      <c r="O7" s="13">
        <v>2</v>
      </c>
      <c r="P7" s="13">
        <v>3</v>
      </c>
      <c r="Q7" s="13">
        <v>6</v>
      </c>
      <c r="R7" s="13">
        <v>5</v>
      </c>
      <c r="S7" s="14">
        <f>SUM(O7+P7+Q7+R7)</f>
        <v>16</v>
      </c>
      <c r="T7" s="13"/>
      <c r="U7" s="13"/>
      <c r="V7" s="13"/>
      <c r="W7" s="13"/>
      <c r="X7" s="14">
        <f>W7+V7+U7+T7</f>
        <v>0</v>
      </c>
      <c r="Y7" s="19"/>
      <c r="Z7" s="16"/>
      <c r="AA7" s="11">
        <f>I7+N7+S7+X7-Y7</f>
        <v>41.5</v>
      </c>
      <c r="AB7">
        <v>25.5</v>
      </c>
    </row>
    <row r="8" spans="2:28" ht="16.5" customHeight="1" thickBot="1">
      <c r="B8" s="5" t="s">
        <v>8</v>
      </c>
      <c r="C8" s="20" t="s">
        <v>122</v>
      </c>
      <c r="D8" s="7" t="s">
        <v>9</v>
      </c>
      <c r="E8" s="8">
        <v>2</v>
      </c>
      <c r="F8" s="9">
        <v>3</v>
      </c>
      <c r="G8" s="9">
        <v>7</v>
      </c>
      <c r="H8" s="10">
        <v>3</v>
      </c>
      <c r="I8" s="11">
        <f>E8+F8+G8+H8</f>
        <v>15</v>
      </c>
      <c r="J8" s="17">
        <v>7</v>
      </c>
      <c r="K8" s="17">
        <v>2.5</v>
      </c>
      <c r="L8" s="17">
        <v>6</v>
      </c>
      <c r="M8" s="17">
        <v>1</v>
      </c>
      <c r="N8" s="11">
        <f>SUM(J8+K8+L8+M8)</f>
        <v>16.5</v>
      </c>
      <c r="O8" s="18">
        <v>6</v>
      </c>
      <c r="P8" s="18">
        <v>1</v>
      </c>
      <c r="Q8" s="18">
        <v>8</v>
      </c>
      <c r="R8" s="18">
        <v>2</v>
      </c>
      <c r="S8" s="14">
        <f>SUM(O8+P8+Q8+R8)</f>
        <v>17</v>
      </c>
      <c r="T8" s="18"/>
      <c r="U8" s="18"/>
      <c r="V8" s="18"/>
      <c r="W8" s="18"/>
      <c r="X8" s="14">
        <f>W8+V8+U8+T8</f>
        <v>0</v>
      </c>
      <c r="Y8" s="19"/>
      <c r="Z8" s="16"/>
      <c r="AA8" s="11">
        <f>I8+N8-Y8+X8+S8</f>
        <v>48.5</v>
      </c>
      <c r="AB8">
        <v>31.5</v>
      </c>
    </row>
    <row r="9" spans="2:28" ht="16.5" customHeight="1" thickBot="1">
      <c r="B9" s="5" t="s">
        <v>10</v>
      </c>
      <c r="C9" s="22" t="s">
        <v>16</v>
      </c>
      <c r="D9" s="7" t="s">
        <v>9</v>
      </c>
      <c r="E9" s="8">
        <v>1</v>
      </c>
      <c r="F9" s="9">
        <v>9</v>
      </c>
      <c r="G9" s="9">
        <v>1</v>
      </c>
      <c r="H9" s="10">
        <v>8</v>
      </c>
      <c r="I9" s="11">
        <f>E9+F9+G9+H9</f>
        <v>19</v>
      </c>
      <c r="J9" s="17">
        <v>4</v>
      </c>
      <c r="K9" s="17">
        <v>1</v>
      </c>
      <c r="L9" s="17">
        <v>7</v>
      </c>
      <c r="M9" s="17">
        <v>5</v>
      </c>
      <c r="N9" s="11">
        <f>SUM(J9+K9+L9+M9)</f>
        <v>17</v>
      </c>
      <c r="O9" s="18">
        <v>1</v>
      </c>
      <c r="P9" s="18">
        <v>4</v>
      </c>
      <c r="Q9" s="18">
        <v>1</v>
      </c>
      <c r="R9" s="18">
        <v>8</v>
      </c>
      <c r="S9" s="14">
        <f>SUM(O9+P9+Q9+R9)</f>
        <v>14</v>
      </c>
      <c r="T9" s="18"/>
      <c r="U9" s="18"/>
      <c r="V9" s="18"/>
      <c r="W9" s="18"/>
      <c r="X9" s="14">
        <f>T9+U9+V9+W9</f>
        <v>0</v>
      </c>
      <c r="Y9" s="19"/>
      <c r="Z9" s="16"/>
      <c r="AA9" s="11">
        <f>I9+N9+S9+X9-Y9</f>
        <v>50</v>
      </c>
      <c r="AB9">
        <v>31</v>
      </c>
    </row>
    <row r="10" spans="2:28" ht="16.5" customHeight="1" thickBot="1">
      <c r="B10" s="5" t="s">
        <v>11</v>
      </c>
      <c r="C10" s="6" t="s">
        <v>118</v>
      </c>
      <c r="D10" s="7" t="s">
        <v>9</v>
      </c>
      <c r="E10" s="8">
        <v>4</v>
      </c>
      <c r="F10" s="9">
        <v>6</v>
      </c>
      <c r="G10" s="9">
        <v>8</v>
      </c>
      <c r="H10" s="10">
        <v>2</v>
      </c>
      <c r="I10" s="11">
        <f>E10+F10+G10+H10</f>
        <v>20</v>
      </c>
      <c r="J10" s="17">
        <v>4</v>
      </c>
      <c r="K10" s="17">
        <v>4</v>
      </c>
      <c r="L10" s="17">
        <v>2.5</v>
      </c>
      <c r="M10" s="17">
        <v>2</v>
      </c>
      <c r="N10" s="11">
        <f>SUM(J10+K10+L10+M10)</f>
        <v>12.5</v>
      </c>
      <c r="O10" s="18">
        <v>4</v>
      </c>
      <c r="P10" s="18">
        <v>6</v>
      </c>
      <c r="Q10" s="18">
        <v>5</v>
      </c>
      <c r="R10" s="18">
        <v>4</v>
      </c>
      <c r="S10" s="14">
        <f>SUM(O10+P10+Q10+R10)</f>
        <v>19</v>
      </c>
      <c r="T10" s="18"/>
      <c r="U10" s="18"/>
      <c r="V10" s="18"/>
      <c r="W10" s="18"/>
      <c r="X10" s="14">
        <f>W10+V10+U10+T10</f>
        <v>0</v>
      </c>
      <c r="Y10" s="19"/>
      <c r="Z10" s="16"/>
      <c r="AA10" s="11">
        <f>I10-Y10+N10+S10+X10</f>
        <v>51.5</v>
      </c>
      <c r="AB10">
        <v>31.5</v>
      </c>
    </row>
    <row r="11" spans="2:28" ht="16.5" customHeight="1" thickBot="1">
      <c r="B11" s="5" t="s">
        <v>12</v>
      </c>
      <c r="C11" s="21" t="s">
        <v>123</v>
      </c>
      <c r="D11" s="7" t="s">
        <v>9</v>
      </c>
      <c r="E11" s="8">
        <v>3</v>
      </c>
      <c r="F11" s="9">
        <v>7</v>
      </c>
      <c r="G11" s="9">
        <v>3</v>
      </c>
      <c r="H11" s="10">
        <v>6</v>
      </c>
      <c r="I11" s="11">
        <f>E11+F11+G11+H11</f>
        <v>19</v>
      </c>
      <c r="J11" s="17">
        <v>4</v>
      </c>
      <c r="K11" s="17">
        <v>5</v>
      </c>
      <c r="L11" s="17">
        <v>8</v>
      </c>
      <c r="M11" s="17">
        <v>6</v>
      </c>
      <c r="N11" s="11">
        <f>SUM(J11+K11+L11+M11)</f>
        <v>23</v>
      </c>
      <c r="O11" s="18">
        <v>5</v>
      </c>
      <c r="P11" s="18">
        <v>2</v>
      </c>
      <c r="Q11" s="18">
        <v>3</v>
      </c>
      <c r="R11" s="18">
        <v>1</v>
      </c>
      <c r="S11" s="14">
        <f>SUM(O11+P11+Q11+R11)</f>
        <v>11</v>
      </c>
      <c r="T11" s="18"/>
      <c r="U11" s="18"/>
      <c r="V11" s="18"/>
      <c r="W11" s="18"/>
      <c r="X11" s="14">
        <f>W11+V11+U11+T11</f>
        <v>0</v>
      </c>
      <c r="Y11" s="19"/>
      <c r="Z11" s="16"/>
      <c r="AA11" s="11">
        <f>I11+N11+S11+X11-Y11</f>
        <v>53</v>
      </c>
      <c r="AB11">
        <v>30</v>
      </c>
    </row>
    <row r="12" spans="2:28" ht="16.5" customHeight="1" thickBot="1">
      <c r="B12" s="5" t="s">
        <v>14</v>
      </c>
      <c r="C12" s="22" t="s">
        <v>16</v>
      </c>
      <c r="D12" s="7" t="s">
        <v>7</v>
      </c>
      <c r="E12" s="8">
        <v>7</v>
      </c>
      <c r="F12" s="9">
        <v>1</v>
      </c>
      <c r="G12" s="9">
        <v>9</v>
      </c>
      <c r="H12" s="10">
        <v>1</v>
      </c>
      <c r="I12" s="11">
        <f>E12+F12+G12+H12</f>
        <v>18</v>
      </c>
      <c r="J12" s="17">
        <v>6.5</v>
      </c>
      <c r="K12" s="17">
        <v>7</v>
      </c>
      <c r="L12" s="17">
        <v>5</v>
      </c>
      <c r="M12" s="17">
        <v>3</v>
      </c>
      <c r="N12" s="11">
        <f>SUM(J12+K12+L12+M12)</f>
        <v>21.5</v>
      </c>
      <c r="O12" s="18">
        <v>7</v>
      </c>
      <c r="P12" s="18">
        <v>7</v>
      </c>
      <c r="Q12" s="18">
        <v>4</v>
      </c>
      <c r="R12" s="18">
        <v>3</v>
      </c>
      <c r="S12" s="14">
        <f>SUM(O12+P12+Q12+R12)</f>
        <v>21</v>
      </c>
      <c r="T12" s="18"/>
      <c r="U12" s="18"/>
      <c r="V12" s="18"/>
      <c r="W12" s="18"/>
      <c r="X12" s="14">
        <f>T12+U12+V12+W12</f>
        <v>0</v>
      </c>
      <c r="Y12" s="19"/>
      <c r="Z12" s="16"/>
      <c r="AA12" s="11">
        <f>I12+N12+S12+X12-Y12</f>
        <v>60.5</v>
      </c>
      <c r="AB12">
        <v>39</v>
      </c>
    </row>
    <row r="13" spans="2:28" ht="16.5" customHeight="1" thickBot="1">
      <c r="B13" s="5" t="s">
        <v>15</v>
      </c>
      <c r="C13" s="6" t="s">
        <v>118</v>
      </c>
      <c r="D13" s="7" t="s">
        <v>7</v>
      </c>
      <c r="E13" s="8">
        <v>8</v>
      </c>
      <c r="F13" s="9">
        <v>4</v>
      </c>
      <c r="G13" s="9">
        <v>4</v>
      </c>
      <c r="H13" s="10">
        <v>4</v>
      </c>
      <c r="I13" s="11">
        <f>E13+F13+G13+H13</f>
        <v>20</v>
      </c>
      <c r="J13" s="23">
        <v>5</v>
      </c>
      <c r="K13" s="23">
        <v>3</v>
      </c>
      <c r="L13" s="23">
        <v>8</v>
      </c>
      <c r="M13" s="23">
        <v>9</v>
      </c>
      <c r="N13" s="11">
        <f>SUM(J13+K13+L13+M13)</f>
        <v>25</v>
      </c>
      <c r="O13" s="24">
        <v>3</v>
      </c>
      <c r="P13" s="24">
        <v>8</v>
      </c>
      <c r="Q13" s="24">
        <v>2</v>
      </c>
      <c r="R13" s="24">
        <v>6</v>
      </c>
      <c r="S13" s="14">
        <f>SUM(O13+P13+Q13+R13)</f>
        <v>19</v>
      </c>
      <c r="T13" s="24"/>
      <c r="U13" s="24"/>
      <c r="V13" s="24"/>
      <c r="W13" s="24"/>
      <c r="X13" s="14">
        <f>W13+V13+U13+T13</f>
        <v>0</v>
      </c>
      <c r="Y13" s="15"/>
      <c r="Z13" s="16"/>
      <c r="AA13" s="11">
        <f>I13+N13+S13+X13</f>
        <v>64</v>
      </c>
      <c r="AB13">
        <v>39</v>
      </c>
    </row>
    <row r="14" spans="2:28" ht="16.5" customHeight="1" thickBot="1">
      <c r="B14" s="5" t="s">
        <v>35</v>
      </c>
      <c r="C14" s="6" t="s">
        <v>118</v>
      </c>
      <c r="D14" s="7" t="s">
        <v>119</v>
      </c>
      <c r="E14" s="8">
        <v>9</v>
      </c>
      <c r="F14" s="9">
        <v>8</v>
      </c>
      <c r="G14" s="9">
        <v>5</v>
      </c>
      <c r="H14" s="10">
        <v>9</v>
      </c>
      <c r="I14" s="11">
        <f>E14+F14+G14+H14</f>
        <v>31</v>
      </c>
      <c r="J14" s="23">
        <v>6</v>
      </c>
      <c r="K14" s="23">
        <v>8</v>
      </c>
      <c r="L14" s="23">
        <v>1</v>
      </c>
      <c r="M14" s="23">
        <v>3</v>
      </c>
      <c r="N14" s="11">
        <f>SUM(J14+K14+L14+M14)</f>
        <v>18</v>
      </c>
      <c r="O14" s="24">
        <v>8</v>
      </c>
      <c r="P14" s="24">
        <v>5</v>
      </c>
      <c r="Q14" s="24">
        <v>7</v>
      </c>
      <c r="R14" s="24">
        <v>7</v>
      </c>
      <c r="S14" s="14">
        <f>SUM(O14+P14+Q14+R14)</f>
        <v>27</v>
      </c>
      <c r="T14" s="24"/>
      <c r="U14" s="24"/>
      <c r="V14" s="24"/>
      <c r="W14" s="24"/>
      <c r="X14" s="14">
        <f>W14+V14+U14+T14</f>
        <v>0</v>
      </c>
      <c r="Y14" s="19"/>
      <c r="Z14" s="16"/>
      <c r="AA14" s="11">
        <f>I14+N14+S14+X14-Y14</f>
        <v>76</v>
      </c>
      <c r="AB14">
        <v>45</v>
      </c>
    </row>
    <row r="15" spans="2:27" ht="16.5" customHeight="1" thickBot="1">
      <c r="B15" s="5" t="s">
        <v>37</v>
      </c>
      <c r="C15" s="21" t="s">
        <v>123</v>
      </c>
      <c r="D15" s="7" t="s">
        <v>7</v>
      </c>
      <c r="E15" s="8">
        <v>6</v>
      </c>
      <c r="F15" s="9">
        <v>5</v>
      </c>
      <c r="G15" s="9">
        <v>6</v>
      </c>
      <c r="H15" s="10">
        <v>7</v>
      </c>
      <c r="I15" s="11">
        <f>E15+F15+G15+H15</f>
        <v>24</v>
      </c>
      <c r="J15" s="17">
        <v>99</v>
      </c>
      <c r="K15" s="17">
        <v>99</v>
      </c>
      <c r="L15" s="17">
        <v>99</v>
      </c>
      <c r="M15" s="17">
        <v>99</v>
      </c>
      <c r="N15" s="11">
        <f>SUM(J15+K15+L15+M15)</f>
        <v>396</v>
      </c>
      <c r="O15" s="18">
        <v>99</v>
      </c>
      <c r="P15" s="18">
        <v>99</v>
      </c>
      <c r="Q15" s="18">
        <v>99</v>
      </c>
      <c r="R15" s="18">
        <v>99</v>
      </c>
      <c r="S15" s="14">
        <f>SUM(O15+P15+Q15+R15)</f>
        <v>396</v>
      </c>
      <c r="T15" s="18"/>
      <c r="U15" s="18"/>
      <c r="V15" s="18"/>
      <c r="W15" s="18"/>
      <c r="X15" s="14">
        <f>W15+V15+U15+T15</f>
        <v>0</v>
      </c>
      <c r="Y15" s="19"/>
      <c r="Z15" s="16"/>
      <c r="AA15" s="11">
        <f>I15+N15+S15+X15-Y15</f>
        <v>816</v>
      </c>
    </row>
    <row r="16" spans="1:27" ht="15">
      <c r="A16" s="26"/>
      <c r="B16" s="27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0"/>
      <c r="V16" s="30"/>
      <c r="W16" s="30"/>
      <c r="X16" s="30"/>
      <c r="Y16" s="30"/>
      <c r="Z16" s="31"/>
      <c r="AA16" s="30"/>
    </row>
    <row r="17" spans="2:27" ht="16.5" customHeight="1">
      <c r="B17"/>
      <c r="C17" s="32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0"/>
      <c r="W17" s="30"/>
      <c r="X17" s="30"/>
      <c r="Y17" s="30"/>
      <c r="Z17" s="33"/>
      <c r="AA17" s="34"/>
    </row>
    <row r="18" spans="2:7" ht="12.75">
      <c r="B18" s="35"/>
      <c r="C18" s="35"/>
      <c r="D18" s="35"/>
      <c r="E18" s="35"/>
      <c r="F18" s="35"/>
      <c r="G18"/>
    </row>
    <row r="19" spans="3:25" ht="12.75"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38"/>
      <c r="W19" s="38"/>
      <c r="X19" s="38"/>
      <c r="Y19" s="38"/>
    </row>
    <row r="20" spans="3:25" ht="12.75">
      <c r="C20" s="39"/>
      <c r="D20" s="78"/>
      <c r="E20" s="78"/>
      <c r="F20" s="39"/>
      <c r="G20"/>
      <c r="H20"/>
      <c r="I20"/>
      <c r="J20"/>
      <c r="K20"/>
      <c r="L20"/>
      <c r="M20" s="39"/>
      <c r="N20" s="39"/>
      <c r="O20" s="39"/>
      <c r="P20" s="39"/>
      <c r="Q20" s="39"/>
      <c r="R20" s="39"/>
      <c r="S20" s="39"/>
      <c r="T20" s="39"/>
      <c r="U20" s="36"/>
      <c r="V20" s="36"/>
      <c r="W20" s="36"/>
      <c r="X20" s="36"/>
      <c r="Y20" s="36"/>
    </row>
    <row r="21" spans="3:25" ht="15">
      <c r="C21" s="40"/>
      <c r="D21" s="79"/>
      <c r="E21" s="79"/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36"/>
      <c r="V21" s="36"/>
      <c r="W21" s="36"/>
      <c r="X21" s="36"/>
      <c r="Y21" s="36"/>
    </row>
    <row r="22" spans="3:25" ht="15">
      <c r="C22" s="39"/>
      <c r="D22" s="78"/>
      <c r="E22" s="78"/>
      <c r="F22" s="39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36"/>
      <c r="V22" s="36"/>
      <c r="W22" s="36"/>
      <c r="X22" s="36"/>
      <c r="Y22" s="36"/>
    </row>
    <row r="23" spans="2:27" s="38" customFormat="1" ht="15">
      <c r="B23" s="42"/>
      <c r="C23" s="39"/>
      <c r="D23" s="78"/>
      <c r="E23" s="78"/>
      <c r="F23" s="39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36"/>
      <c r="V23" s="36"/>
      <c r="W23" s="36"/>
      <c r="X23" s="36"/>
      <c r="Y23" s="36"/>
      <c r="AA23" s="25"/>
    </row>
    <row r="24" spans="2:27" s="36" customFormat="1" ht="25.5" customHeight="1">
      <c r="B24" s="37"/>
      <c r="C24" s="39"/>
      <c r="D24" s="78"/>
      <c r="E24" s="78"/>
      <c r="F24" s="39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AA24" s="25"/>
    </row>
    <row r="25" spans="2:27" s="36" customFormat="1" ht="25.5" customHeight="1">
      <c r="B25" s="37"/>
      <c r="C25" s="39"/>
      <c r="D25" s="78"/>
      <c r="E25" s="78"/>
      <c r="F25" s="39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AA25" s="25"/>
    </row>
    <row r="26" spans="2:20" s="36" customFormat="1" ht="25.5" customHeight="1">
      <c r="B26" s="37"/>
      <c r="C26" s="39"/>
      <c r="D26" s="78"/>
      <c r="E26" s="78"/>
      <c r="F26" s="39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2:4" s="36" customFormat="1" ht="25.5" customHeight="1">
      <c r="B27" s="37"/>
      <c r="C27" s="37"/>
      <c r="D27" s="37"/>
    </row>
    <row r="28" spans="2:20" s="36" customFormat="1" ht="25.5" customHeight="1">
      <c r="B28" s="37"/>
      <c r="C28" s="37"/>
      <c r="D28" s="37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2:20" s="36" customFormat="1" ht="25.5" customHeight="1">
      <c r="B29" s="37"/>
      <c r="C29" s="37"/>
      <c r="D29" s="37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2:20" s="36" customFormat="1" ht="25.5" customHeight="1">
      <c r="B30" s="37"/>
      <c r="C30" s="37"/>
      <c r="D30" s="37"/>
      <c r="E30" s="44" t="s">
        <v>5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</row>
    <row r="31" spans="2:20" s="36" customFormat="1" ht="12.7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2:20" s="36" customFormat="1" ht="12.7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2:4" s="36" customFormat="1" ht="12.75">
      <c r="B33" s="37"/>
      <c r="C33" s="37"/>
      <c r="D33" s="37"/>
    </row>
    <row r="34" spans="2:4" s="36" customFormat="1" ht="12.75">
      <c r="B34" s="37"/>
      <c r="C34" s="37"/>
      <c r="D34" s="37"/>
    </row>
    <row r="35" spans="2:4" s="36" customFormat="1" ht="12.75">
      <c r="B35" s="37"/>
      <c r="C35" s="37"/>
      <c r="D35" s="37"/>
    </row>
    <row r="36" spans="2:20" s="36" customFormat="1" ht="12.7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2:20" s="36" customFormat="1" ht="12.7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2:20" s="36" customFormat="1" ht="12.7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2:20" s="36" customFormat="1" ht="12.7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2:20" s="36" customFormat="1" ht="12.7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2:20" s="36" customFormat="1" ht="12.7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2:20" s="36" customFormat="1" ht="12.7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2:20" s="36" customFormat="1" ht="12.7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2:20" s="36" customFormat="1" ht="12.7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2:20" s="36" customFormat="1" ht="12.7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2:20" s="36" customFormat="1" ht="12.7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2:20" s="36" customFormat="1" ht="12.7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2:20" s="36" customFormat="1" ht="12.7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2:20" s="36" customFormat="1" ht="12.7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2:20" s="36" customFormat="1" ht="12.7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2:20" s="36" customFormat="1" ht="12.7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2:25" s="36" customFormat="1" ht="12.75">
      <c r="B52" s="3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/>
      <c r="V52"/>
      <c r="W52"/>
      <c r="X52"/>
      <c r="Y52"/>
    </row>
    <row r="53" spans="2:25" s="36" customFormat="1" ht="12.75">
      <c r="B53" s="3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/>
      <c r="V53"/>
      <c r="W53"/>
      <c r="X53"/>
      <c r="Y53"/>
    </row>
    <row r="54" spans="2:25" s="36" customFormat="1" ht="12.75">
      <c r="B54" s="3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/>
      <c r="V54"/>
      <c r="W54"/>
      <c r="X54"/>
      <c r="Y54"/>
    </row>
    <row r="55" spans="2:25" s="36" customFormat="1" ht="12.75">
      <c r="B55" s="3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/>
      <c r="V55"/>
      <c r="W55"/>
      <c r="X55"/>
      <c r="Y55"/>
    </row>
  </sheetData>
  <sheetProtection/>
  <mergeCells count="12">
    <mergeCell ref="D21:E21"/>
    <mergeCell ref="D22:E22"/>
    <mergeCell ref="D23:E23"/>
    <mergeCell ref="D24:E24"/>
    <mergeCell ref="D25:E25"/>
    <mergeCell ref="D26:E26"/>
    <mergeCell ref="B2:Z5"/>
    <mergeCell ref="E6:H6"/>
    <mergeCell ref="J6:M6"/>
    <mergeCell ref="O6:R6"/>
    <mergeCell ref="T6:W6"/>
    <mergeCell ref="D20:E20"/>
  </mergeCells>
  <printOptions/>
  <pageMargins left="0.1798611111111111" right="0.3298611111111111" top="0.3798611111111111" bottom="0.64027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6.421875" style="0" customWidth="1"/>
    <col min="2" max="2" width="19.57421875" style="0" customWidth="1"/>
    <col min="3" max="3" width="4.00390625" style="0" customWidth="1"/>
    <col min="4" max="4" width="9.140625" style="0" hidden="1" customWidth="1"/>
    <col min="6" max="6" width="9.140625" style="0" customWidth="1"/>
    <col min="7" max="7" width="8.7109375" style="0" customWidth="1"/>
    <col min="8" max="8" width="9.140625" style="0" hidden="1" customWidth="1"/>
    <col min="12" max="12" width="9.140625" style="0" hidden="1" customWidth="1"/>
    <col min="16" max="16" width="0.13671875" style="0" customWidth="1"/>
    <col min="18" max="18" width="9.140625" style="0" customWidth="1"/>
    <col min="19" max="19" width="8.7109375" style="0" hidden="1" customWidth="1"/>
    <col min="20" max="23" width="9.140625" style="0" hidden="1" customWidth="1"/>
    <col min="24" max="25" width="9.140625" style="0" customWidth="1"/>
    <col min="26" max="26" width="0.13671875" style="0" customWidth="1"/>
  </cols>
  <sheetData>
    <row r="1" spans="2:26" ht="34.5">
      <c r="B1" s="45"/>
      <c r="C1" s="80" t="s">
        <v>115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2:26" ht="34.5">
      <c r="B2" s="45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3:26" ht="18.75" thickBot="1"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</row>
    <row r="4" spans="1:23" ht="14.25" thickBot="1" thickTop="1">
      <c r="A4" s="50"/>
      <c r="B4" s="50"/>
      <c r="C4" s="51" t="s">
        <v>17</v>
      </c>
      <c r="D4" s="81">
        <v>40685</v>
      </c>
      <c r="E4" s="81"/>
      <c r="F4" s="81"/>
      <c r="G4" s="51" t="s">
        <v>18</v>
      </c>
      <c r="H4" s="82">
        <v>40706</v>
      </c>
      <c r="I4" s="82"/>
      <c r="J4" s="82"/>
      <c r="K4" s="51" t="s">
        <v>19</v>
      </c>
      <c r="L4" s="82">
        <v>40752</v>
      </c>
      <c r="M4" s="82"/>
      <c r="N4" s="82"/>
      <c r="O4" s="51" t="s">
        <v>20</v>
      </c>
      <c r="P4" s="82"/>
      <c r="Q4" s="82"/>
      <c r="R4" s="82"/>
      <c r="S4" s="51"/>
      <c r="U4" s="82"/>
      <c r="V4" s="82"/>
      <c r="W4" s="82"/>
    </row>
    <row r="5" spans="1:26" ht="14.25" thickBot="1" thickTop="1">
      <c r="A5" s="50"/>
      <c r="B5" s="50"/>
      <c r="C5" s="83" t="s">
        <v>21</v>
      </c>
      <c r="D5" s="83"/>
      <c r="E5" s="83"/>
      <c r="F5" s="83"/>
      <c r="G5" s="83" t="s">
        <v>128</v>
      </c>
      <c r="H5" s="83"/>
      <c r="I5" s="83"/>
      <c r="J5" s="83"/>
      <c r="K5" s="83" t="s">
        <v>129</v>
      </c>
      <c r="L5" s="83"/>
      <c r="M5" s="83"/>
      <c r="N5" s="83"/>
      <c r="O5" s="83"/>
      <c r="P5" s="83"/>
      <c r="Q5" s="83"/>
      <c r="R5" s="83"/>
      <c r="S5" s="84" t="s">
        <v>22</v>
      </c>
      <c r="T5" s="84"/>
      <c r="U5" s="84"/>
      <c r="V5" s="84"/>
      <c r="W5" s="84"/>
      <c r="X5" s="85" t="s">
        <v>23</v>
      </c>
      <c r="Y5" s="85"/>
      <c r="Z5" s="85"/>
    </row>
    <row r="6" spans="1:26" ht="14.25" thickBot="1" thickTop="1">
      <c r="A6" s="52" t="s">
        <v>24</v>
      </c>
      <c r="B6" s="53" t="s">
        <v>25</v>
      </c>
      <c r="C6" s="54" t="s">
        <v>26</v>
      </c>
      <c r="D6" s="55"/>
      <c r="E6" s="55" t="s">
        <v>27</v>
      </c>
      <c r="F6" s="56" t="s">
        <v>28</v>
      </c>
      <c r="G6" s="54" t="s">
        <v>26</v>
      </c>
      <c r="H6" s="57"/>
      <c r="I6" s="57" t="s">
        <v>27</v>
      </c>
      <c r="J6" s="56" t="s">
        <v>28</v>
      </c>
      <c r="K6" s="54" t="s">
        <v>26</v>
      </c>
      <c r="L6" s="55"/>
      <c r="M6" s="55" t="s">
        <v>27</v>
      </c>
      <c r="N6" s="56" t="s">
        <v>28</v>
      </c>
      <c r="O6" s="54" t="s">
        <v>26</v>
      </c>
      <c r="P6" s="55"/>
      <c r="Q6" s="55" t="s">
        <v>27</v>
      </c>
      <c r="R6" s="56" t="s">
        <v>28</v>
      </c>
      <c r="S6" s="54" t="s">
        <v>26</v>
      </c>
      <c r="T6" s="58"/>
      <c r="U6" s="55"/>
      <c r="V6" s="55" t="s">
        <v>27</v>
      </c>
      <c r="W6" s="56" t="s">
        <v>28</v>
      </c>
      <c r="X6" s="55" t="s">
        <v>27</v>
      </c>
      <c r="Y6" s="56" t="s">
        <v>28</v>
      </c>
      <c r="Z6" s="52"/>
    </row>
    <row r="7" spans="1:26" ht="13.5" thickTop="1">
      <c r="A7" s="59" t="s">
        <v>6</v>
      </c>
      <c r="B7" s="70" t="s">
        <v>83</v>
      </c>
      <c r="C7" s="60">
        <v>1.5</v>
      </c>
      <c r="D7" s="61"/>
      <c r="E7" s="61">
        <v>3620</v>
      </c>
      <c r="F7" s="62">
        <v>1.5</v>
      </c>
      <c r="G7" s="60">
        <v>2</v>
      </c>
      <c r="H7" s="61"/>
      <c r="I7" s="61">
        <v>6040</v>
      </c>
      <c r="J7" s="62">
        <v>2</v>
      </c>
      <c r="K7" s="63">
        <v>1</v>
      </c>
      <c r="L7" s="61"/>
      <c r="M7" s="61">
        <v>10090</v>
      </c>
      <c r="N7" s="62">
        <v>1</v>
      </c>
      <c r="O7" s="63"/>
      <c r="P7" s="61"/>
      <c r="Q7" s="61"/>
      <c r="R7" s="62"/>
      <c r="S7" s="60"/>
      <c r="T7" s="61"/>
      <c r="U7" s="61"/>
      <c r="V7" s="62"/>
      <c r="W7" s="60"/>
      <c r="X7" s="61">
        <f>SUM(I7+E7+M7+Q7-V7)</f>
        <v>19750</v>
      </c>
      <c r="Y7" s="61">
        <f>SUM(F7+J7+N7+R7-W7)</f>
        <v>4.5</v>
      </c>
      <c r="Z7" s="62"/>
    </row>
    <row r="8" spans="1:26" ht="12.75">
      <c r="A8" s="59" t="s">
        <v>8</v>
      </c>
      <c r="B8" s="69" t="s">
        <v>32</v>
      </c>
      <c r="C8" s="60">
        <v>3</v>
      </c>
      <c r="D8" s="61"/>
      <c r="E8" s="61">
        <v>3270</v>
      </c>
      <c r="F8" s="62">
        <v>3</v>
      </c>
      <c r="G8" s="63">
        <v>1</v>
      </c>
      <c r="H8" s="61"/>
      <c r="I8" s="61">
        <v>6960</v>
      </c>
      <c r="J8" s="62">
        <v>1</v>
      </c>
      <c r="K8" s="63">
        <v>1</v>
      </c>
      <c r="L8" s="61"/>
      <c r="M8" s="61">
        <v>3130</v>
      </c>
      <c r="N8" s="62">
        <v>1</v>
      </c>
      <c r="O8" s="63"/>
      <c r="P8" s="61"/>
      <c r="Q8" s="61"/>
      <c r="R8" s="62"/>
      <c r="S8" s="63"/>
      <c r="T8" s="61"/>
      <c r="U8" s="61"/>
      <c r="V8" s="62"/>
      <c r="W8" s="63"/>
      <c r="X8" s="61">
        <f>SUM(I8+E8+M8+Q8-V8)</f>
        <v>13360</v>
      </c>
      <c r="Y8" s="61">
        <f>SUM(F8+J8+N8+R8-W8)</f>
        <v>5</v>
      </c>
      <c r="Z8" s="62"/>
    </row>
    <row r="9" spans="1:26" ht="12.75">
      <c r="A9" s="59" t="s">
        <v>10</v>
      </c>
      <c r="B9" s="69" t="s">
        <v>31</v>
      </c>
      <c r="C9" s="60">
        <v>1</v>
      </c>
      <c r="D9" s="61"/>
      <c r="E9" s="61">
        <v>5270</v>
      </c>
      <c r="F9" s="62">
        <v>1</v>
      </c>
      <c r="G9" s="63">
        <v>1</v>
      </c>
      <c r="H9" s="61"/>
      <c r="I9" s="61">
        <v>4110</v>
      </c>
      <c r="J9" s="62">
        <v>1</v>
      </c>
      <c r="K9" s="63">
        <v>4</v>
      </c>
      <c r="L9" s="61"/>
      <c r="M9" s="61">
        <v>1570</v>
      </c>
      <c r="N9" s="62">
        <v>4</v>
      </c>
      <c r="O9" s="63"/>
      <c r="P9" s="61"/>
      <c r="Q9" s="61"/>
      <c r="R9" s="62"/>
      <c r="S9" s="60"/>
      <c r="T9" s="62"/>
      <c r="U9" s="61"/>
      <c r="V9" s="61"/>
      <c r="W9" s="62"/>
      <c r="X9" s="61">
        <f>SUM(I9+E9+M9+Q9-V9)</f>
        <v>10950</v>
      </c>
      <c r="Y9" s="61">
        <f>SUM(F9+J9+N9+R9-W9)</f>
        <v>6</v>
      </c>
      <c r="Z9" s="62"/>
    </row>
    <row r="10" spans="1:27" ht="12.75">
      <c r="A10" s="59" t="s">
        <v>11</v>
      </c>
      <c r="B10" s="69" t="s">
        <v>30</v>
      </c>
      <c r="C10" s="60">
        <v>2</v>
      </c>
      <c r="D10" s="61"/>
      <c r="E10" s="61">
        <v>2770</v>
      </c>
      <c r="F10" s="62">
        <v>2</v>
      </c>
      <c r="G10" s="60">
        <v>2</v>
      </c>
      <c r="H10" s="61"/>
      <c r="I10" s="61">
        <v>3230</v>
      </c>
      <c r="J10" s="62">
        <v>2</v>
      </c>
      <c r="K10" s="63">
        <v>3</v>
      </c>
      <c r="L10" s="61"/>
      <c r="M10" s="61">
        <v>5570</v>
      </c>
      <c r="N10" s="62">
        <v>3</v>
      </c>
      <c r="O10" s="63"/>
      <c r="P10" s="61"/>
      <c r="Q10" s="61"/>
      <c r="R10" s="62"/>
      <c r="S10" s="60"/>
      <c r="T10" s="62"/>
      <c r="U10" s="61"/>
      <c r="V10" s="61"/>
      <c r="W10" s="62"/>
      <c r="X10" s="61">
        <f>SUM(I10+E10+M10+Q10-V10)</f>
        <v>11570</v>
      </c>
      <c r="Y10" s="61">
        <f>SUM(F10+J10+N10+R10-W10)</f>
        <v>7</v>
      </c>
      <c r="Z10" s="62"/>
      <c r="AA10">
        <v>4</v>
      </c>
    </row>
    <row r="11" spans="1:27" ht="12.75">
      <c r="A11" s="59" t="s">
        <v>12</v>
      </c>
      <c r="B11" s="69" t="s">
        <v>50</v>
      </c>
      <c r="C11" s="60">
        <v>3</v>
      </c>
      <c r="D11" s="61"/>
      <c r="E11" s="61">
        <v>3520</v>
      </c>
      <c r="F11" s="62">
        <v>3</v>
      </c>
      <c r="G11" s="63">
        <v>1</v>
      </c>
      <c r="H11" s="61"/>
      <c r="I11" s="61">
        <v>8140</v>
      </c>
      <c r="J11" s="62">
        <v>1</v>
      </c>
      <c r="K11" s="63">
        <v>7</v>
      </c>
      <c r="L11" s="61"/>
      <c r="M11" s="61">
        <v>1580</v>
      </c>
      <c r="N11" s="62">
        <v>7</v>
      </c>
      <c r="O11" s="63"/>
      <c r="P11" s="61"/>
      <c r="Q11" s="61"/>
      <c r="R11" s="62"/>
      <c r="S11" s="60"/>
      <c r="T11" s="62"/>
      <c r="U11" s="61"/>
      <c r="V11" s="61"/>
      <c r="W11" s="62"/>
      <c r="X11" s="61">
        <f>SUM(I11+E11+M11+Q11-V11)</f>
        <v>13240</v>
      </c>
      <c r="Y11" s="61">
        <f>SUM(F11+J11+N11+R11-W11)</f>
        <v>11</v>
      </c>
      <c r="Z11" s="62"/>
      <c r="AA11">
        <v>4</v>
      </c>
    </row>
    <row r="12" spans="1:26" ht="12.75">
      <c r="A12" s="59" t="s">
        <v>14</v>
      </c>
      <c r="B12" s="70" t="s">
        <v>80</v>
      </c>
      <c r="C12" s="60">
        <v>1.5</v>
      </c>
      <c r="D12" s="61"/>
      <c r="E12" s="61">
        <v>3620</v>
      </c>
      <c r="F12" s="62">
        <v>1.5</v>
      </c>
      <c r="G12" s="63">
        <v>3</v>
      </c>
      <c r="H12" s="61"/>
      <c r="I12" s="61">
        <v>3120</v>
      </c>
      <c r="J12" s="62">
        <v>3</v>
      </c>
      <c r="K12" s="63">
        <v>8</v>
      </c>
      <c r="L12" s="61"/>
      <c r="M12" s="61">
        <v>1090</v>
      </c>
      <c r="N12" s="62">
        <v>8</v>
      </c>
      <c r="O12" s="63"/>
      <c r="P12" s="61"/>
      <c r="Q12" s="61"/>
      <c r="R12" s="62"/>
      <c r="S12" s="60"/>
      <c r="T12" s="62"/>
      <c r="U12" s="61"/>
      <c r="V12" s="61"/>
      <c r="W12" s="62"/>
      <c r="X12" s="61">
        <f>SUM(I12+E12+M12+Q12-V12)</f>
        <v>7830</v>
      </c>
      <c r="Y12" s="61">
        <f>SUM(F12+J12+N12+R12-W12)</f>
        <v>12.5</v>
      </c>
      <c r="Z12" s="62"/>
    </row>
    <row r="13" spans="1:27" ht="12.75">
      <c r="A13" s="59" t="s">
        <v>15</v>
      </c>
      <c r="B13" s="69" t="s">
        <v>68</v>
      </c>
      <c r="C13" s="60">
        <v>2</v>
      </c>
      <c r="D13" s="61"/>
      <c r="E13" s="61">
        <v>3280</v>
      </c>
      <c r="F13" s="62">
        <v>2</v>
      </c>
      <c r="G13" s="63">
        <v>9</v>
      </c>
      <c r="H13" s="61"/>
      <c r="I13" s="61">
        <v>3010</v>
      </c>
      <c r="J13" s="62">
        <v>9</v>
      </c>
      <c r="K13" s="63">
        <v>2</v>
      </c>
      <c r="L13" s="61"/>
      <c r="M13" s="61">
        <v>3390</v>
      </c>
      <c r="N13" s="62">
        <v>2</v>
      </c>
      <c r="O13" s="63"/>
      <c r="P13" s="61"/>
      <c r="Q13" s="61"/>
      <c r="R13" s="62"/>
      <c r="S13" s="60"/>
      <c r="T13" s="62"/>
      <c r="U13" s="61"/>
      <c r="V13" s="61"/>
      <c r="W13" s="62"/>
      <c r="X13" s="61">
        <f>SUM(I13+E13+M13+Q13-V13)</f>
        <v>9680</v>
      </c>
      <c r="Y13" s="61">
        <f>SUM(F13+J13+N13+R13-W13)</f>
        <v>13</v>
      </c>
      <c r="Z13" s="62"/>
      <c r="AA13">
        <v>4</v>
      </c>
    </row>
    <row r="14" spans="1:26" ht="12.75">
      <c r="A14" s="59" t="s">
        <v>35</v>
      </c>
      <c r="B14" s="70" t="s">
        <v>114</v>
      </c>
      <c r="C14" s="60">
        <v>6</v>
      </c>
      <c r="D14" s="61"/>
      <c r="E14" s="61">
        <v>2150</v>
      </c>
      <c r="F14" s="62">
        <v>6</v>
      </c>
      <c r="G14" s="63">
        <v>5</v>
      </c>
      <c r="H14" s="61"/>
      <c r="I14" s="61">
        <v>3990</v>
      </c>
      <c r="J14" s="62">
        <v>5</v>
      </c>
      <c r="K14" s="63">
        <v>2</v>
      </c>
      <c r="L14" s="61"/>
      <c r="M14" s="61">
        <v>2600</v>
      </c>
      <c r="N14" s="62">
        <v>2</v>
      </c>
      <c r="O14" s="63"/>
      <c r="P14" s="61"/>
      <c r="Q14" s="61"/>
      <c r="R14" s="62"/>
      <c r="S14" s="60"/>
      <c r="T14" s="62"/>
      <c r="U14" s="61"/>
      <c r="V14" s="61"/>
      <c r="W14" s="62"/>
      <c r="X14" s="61">
        <f>SUM(I14+E14+M14+Q14-V14)</f>
        <v>8740</v>
      </c>
      <c r="Y14" s="61">
        <f>SUM(F14+J14+N14+R14-W14)</f>
        <v>13</v>
      </c>
      <c r="Z14" s="62"/>
    </row>
    <row r="15" spans="1:26" ht="12.75">
      <c r="A15" s="59" t="s">
        <v>37</v>
      </c>
      <c r="B15" s="69" t="s">
        <v>48</v>
      </c>
      <c r="C15" s="60">
        <v>2</v>
      </c>
      <c r="D15" s="61"/>
      <c r="E15" s="61">
        <v>4800</v>
      </c>
      <c r="F15" s="62">
        <v>2</v>
      </c>
      <c r="G15" s="60">
        <v>3.5</v>
      </c>
      <c r="H15" s="61"/>
      <c r="I15" s="61">
        <v>5310</v>
      </c>
      <c r="J15" s="62">
        <v>3.5</v>
      </c>
      <c r="K15" s="63">
        <v>8</v>
      </c>
      <c r="L15" s="61"/>
      <c r="M15" s="61">
        <v>3210</v>
      </c>
      <c r="N15" s="62">
        <v>8</v>
      </c>
      <c r="O15" s="63"/>
      <c r="P15" s="61"/>
      <c r="Q15" s="61"/>
      <c r="R15" s="62"/>
      <c r="S15" s="60"/>
      <c r="T15" s="62"/>
      <c r="U15" s="61"/>
      <c r="V15" s="61"/>
      <c r="W15" s="62"/>
      <c r="X15" s="61">
        <f>SUM(I15+E15+M15+Q15-V15)</f>
        <v>13320</v>
      </c>
      <c r="Y15" s="61">
        <f>SUM(F15+J15+N15+R15-W15)</f>
        <v>13.5</v>
      </c>
      <c r="Z15" s="62"/>
    </row>
    <row r="16" spans="1:27" ht="12.75">
      <c r="A16" s="59" t="s">
        <v>39</v>
      </c>
      <c r="B16" s="69" t="s">
        <v>66</v>
      </c>
      <c r="C16" s="60">
        <v>5</v>
      </c>
      <c r="D16" s="61"/>
      <c r="E16" s="61">
        <v>2380</v>
      </c>
      <c r="F16" s="62">
        <v>5</v>
      </c>
      <c r="G16" s="63">
        <v>1</v>
      </c>
      <c r="H16" s="61"/>
      <c r="I16" s="61">
        <v>7410</v>
      </c>
      <c r="J16" s="62">
        <v>1</v>
      </c>
      <c r="K16" s="63">
        <v>8</v>
      </c>
      <c r="L16" s="61"/>
      <c r="M16" s="61">
        <v>3720</v>
      </c>
      <c r="N16" s="62">
        <v>8</v>
      </c>
      <c r="O16" s="63"/>
      <c r="P16" s="61"/>
      <c r="Q16" s="61"/>
      <c r="R16" s="62"/>
      <c r="S16" s="60"/>
      <c r="T16" s="62"/>
      <c r="U16" s="61"/>
      <c r="V16" s="61"/>
      <c r="W16" s="62"/>
      <c r="X16" s="61">
        <f>SUM(I16+E16+M16+Q16-V16)</f>
        <v>13510</v>
      </c>
      <c r="Y16" s="61">
        <f>SUM(F16+J16+N16+R16-W16)</f>
        <v>14</v>
      </c>
      <c r="Z16" s="62"/>
      <c r="AA16">
        <v>6</v>
      </c>
    </row>
    <row r="17" spans="1:27" ht="12.75">
      <c r="A17" s="59" t="s">
        <v>41</v>
      </c>
      <c r="B17" s="69" t="s">
        <v>116</v>
      </c>
      <c r="C17" s="60">
        <v>6</v>
      </c>
      <c r="D17" s="61"/>
      <c r="E17" s="61">
        <v>2640</v>
      </c>
      <c r="F17" s="62">
        <v>6</v>
      </c>
      <c r="G17" s="63">
        <v>2</v>
      </c>
      <c r="H17" s="61"/>
      <c r="I17" s="61">
        <v>6440</v>
      </c>
      <c r="J17" s="62">
        <v>2</v>
      </c>
      <c r="K17" s="63">
        <v>6</v>
      </c>
      <c r="L17" s="61"/>
      <c r="M17" s="61">
        <v>3950</v>
      </c>
      <c r="N17" s="62">
        <v>6</v>
      </c>
      <c r="O17" s="63"/>
      <c r="P17" s="61"/>
      <c r="Q17" s="61"/>
      <c r="R17" s="62"/>
      <c r="S17" s="60"/>
      <c r="T17" s="62"/>
      <c r="U17" s="61"/>
      <c r="V17" s="61"/>
      <c r="W17" s="62"/>
      <c r="X17" s="61">
        <f>SUM(I17+E17+M17+Q17-V17)</f>
        <v>13030</v>
      </c>
      <c r="Y17" s="61">
        <f>SUM(F17+J17+N17+R17-W17)</f>
        <v>14</v>
      </c>
      <c r="Z17" s="62"/>
      <c r="AA17">
        <v>8</v>
      </c>
    </row>
    <row r="18" spans="1:26" ht="12.75">
      <c r="A18" s="59" t="s">
        <v>43</v>
      </c>
      <c r="B18" s="69" t="s">
        <v>64</v>
      </c>
      <c r="C18" s="60">
        <v>1</v>
      </c>
      <c r="D18" s="61"/>
      <c r="E18" s="61">
        <v>3390</v>
      </c>
      <c r="F18" s="62">
        <v>1</v>
      </c>
      <c r="G18" s="63">
        <v>4</v>
      </c>
      <c r="H18" s="61"/>
      <c r="I18" s="61">
        <v>5750</v>
      </c>
      <c r="J18" s="62">
        <v>4</v>
      </c>
      <c r="K18" s="63">
        <v>9</v>
      </c>
      <c r="L18" s="61"/>
      <c r="M18" s="61">
        <v>3570</v>
      </c>
      <c r="N18" s="62">
        <v>9</v>
      </c>
      <c r="O18" s="63"/>
      <c r="P18" s="61"/>
      <c r="Q18" s="61"/>
      <c r="R18" s="62"/>
      <c r="S18" s="60"/>
      <c r="T18" s="62"/>
      <c r="U18" s="61"/>
      <c r="V18" s="61"/>
      <c r="W18" s="62"/>
      <c r="X18" s="61">
        <f>SUM(I18+E18+M18+Q18-V18)</f>
        <v>12710</v>
      </c>
      <c r="Y18" s="61">
        <f>SUM(F18+J18+N18+R18-W18)</f>
        <v>14</v>
      </c>
      <c r="Z18" s="62"/>
    </row>
    <row r="19" spans="1:26" ht="12.75">
      <c r="A19" s="59" t="s">
        <v>45</v>
      </c>
      <c r="B19" s="70" t="s">
        <v>78</v>
      </c>
      <c r="C19" s="60">
        <v>1</v>
      </c>
      <c r="D19" s="61"/>
      <c r="E19" s="61">
        <v>3330</v>
      </c>
      <c r="F19" s="62">
        <v>1</v>
      </c>
      <c r="G19" s="63">
        <v>9</v>
      </c>
      <c r="H19" s="61"/>
      <c r="I19" s="61">
        <v>980</v>
      </c>
      <c r="J19" s="62">
        <v>9</v>
      </c>
      <c r="K19" s="63">
        <v>4</v>
      </c>
      <c r="L19" s="61"/>
      <c r="M19" s="61">
        <v>4690</v>
      </c>
      <c r="N19" s="62">
        <v>4</v>
      </c>
      <c r="O19" s="63"/>
      <c r="P19" s="61"/>
      <c r="Q19" s="61"/>
      <c r="R19" s="62"/>
      <c r="S19" s="60"/>
      <c r="T19" s="62"/>
      <c r="U19" s="61"/>
      <c r="V19" s="61"/>
      <c r="W19" s="62"/>
      <c r="X19" s="61">
        <f>SUM(I19+E19+M19+Q19-V19)</f>
        <v>9000</v>
      </c>
      <c r="Y19" s="61">
        <f>SUM(F19+J19+N19+R19-W19)</f>
        <v>14</v>
      </c>
      <c r="Z19" s="62"/>
    </row>
    <row r="20" spans="1:27" ht="12.75">
      <c r="A20" s="59" t="s">
        <v>47</v>
      </c>
      <c r="B20" s="69" t="s">
        <v>42</v>
      </c>
      <c r="C20" s="60">
        <v>4</v>
      </c>
      <c r="D20" s="61"/>
      <c r="E20" s="61">
        <v>2570</v>
      </c>
      <c r="F20" s="62">
        <v>4</v>
      </c>
      <c r="G20" s="63">
        <v>3.5</v>
      </c>
      <c r="H20" s="61"/>
      <c r="I20" s="61">
        <v>5310</v>
      </c>
      <c r="J20" s="62">
        <v>3.5</v>
      </c>
      <c r="K20" s="63">
        <v>7</v>
      </c>
      <c r="L20" s="61"/>
      <c r="M20" s="61">
        <v>1130</v>
      </c>
      <c r="N20" s="62">
        <v>7</v>
      </c>
      <c r="O20" s="63"/>
      <c r="P20" s="61"/>
      <c r="Q20" s="61"/>
      <c r="R20" s="62"/>
      <c r="S20" s="60"/>
      <c r="T20" s="62"/>
      <c r="U20" s="61"/>
      <c r="V20" s="61"/>
      <c r="W20" s="62"/>
      <c r="X20" s="61">
        <f>SUM(I20+E20+M20+Q20-V20)</f>
        <v>9010</v>
      </c>
      <c r="Y20" s="61">
        <f>SUM(F20+J20+N20+R20-W20)</f>
        <v>14.5</v>
      </c>
      <c r="Z20" s="62"/>
      <c r="AA20">
        <v>7</v>
      </c>
    </row>
    <row r="21" spans="1:26" ht="12.75">
      <c r="A21" s="59" t="s">
        <v>49</v>
      </c>
      <c r="B21" s="69" t="s">
        <v>38</v>
      </c>
      <c r="C21" s="60">
        <v>4</v>
      </c>
      <c r="D21" s="61"/>
      <c r="E21" s="61">
        <v>3330</v>
      </c>
      <c r="F21" s="62">
        <v>4</v>
      </c>
      <c r="G21" s="63">
        <v>9</v>
      </c>
      <c r="H21" s="61"/>
      <c r="I21" s="61">
        <v>850</v>
      </c>
      <c r="J21" s="62">
        <v>9</v>
      </c>
      <c r="K21" s="63">
        <v>2</v>
      </c>
      <c r="L21" s="61"/>
      <c r="M21" s="61">
        <v>5270</v>
      </c>
      <c r="N21" s="62">
        <v>2</v>
      </c>
      <c r="O21" s="63"/>
      <c r="P21" s="61"/>
      <c r="Q21" s="61"/>
      <c r="R21" s="62"/>
      <c r="S21" s="60"/>
      <c r="T21" s="62"/>
      <c r="U21" s="61"/>
      <c r="V21" s="61"/>
      <c r="W21" s="62"/>
      <c r="X21" s="61">
        <f>SUM(I21+E21+M21+Q21-V21)</f>
        <v>9450</v>
      </c>
      <c r="Y21" s="61">
        <f>SUM(F21+J21+N21+R21-W21)</f>
        <v>15</v>
      </c>
      <c r="Z21" s="62"/>
    </row>
    <row r="22" spans="1:27" ht="12.75">
      <c r="A22" s="59" t="s">
        <v>51</v>
      </c>
      <c r="B22" s="69" t="s">
        <v>56</v>
      </c>
      <c r="C22" s="60">
        <v>6</v>
      </c>
      <c r="D22" s="61"/>
      <c r="E22" s="61">
        <v>1980</v>
      </c>
      <c r="F22" s="62">
        <v>6</v>
      </c>
      <c r="G22" s="63">
        <v>4</v>
      </c>
      <c r="H22" s="61"/>
      <c r="I22" s="61">
        <v>2440</v>
      </c>
      <c r="J22" s="62">
        <v>4</v>
      </c>
      <c r="K22" s="63">
        <v>5</v>
      </c>
      <c r="L22" s="61"/>
      <c r="M22" s="61">
        <v>3970</v>
      </c>
      <c r="N22" s="62">
        <v>5</v>
      </c>
      <c r="O22" s="63"/>
      <c r="P22" s="61"/>
      <c r="Q22" s="61"/>
      <c r="R22" s="62"/>
      <c r="S22" s="60"/>
      <c r="T22" s="62"/>
      <c r="U22" s="61"/>
      <c r="V22" s="61"/>
      <c r="W22" s="62"/>
      <c r="X22" s="61">
        <f>SUM(I22+E22+M22+Q22-V22)</f>
        <v>8390</v>
      </c>
      <c r="Y22" s="61">
        <f>SUM(F22+J22+N22+R22-W22)</f>
        <v>15</v>
      </c>
      <c r="Z22" s="62"/>
      <c r="AA22">
        <v>9</v>
      </c>
    </row>
    <row r="23" spans="1:27" ht="12.75">
      <c r="A23" s="59" t="s">
        <v>53</v>
      </c>
      <c r="B23" s="69" t="s">
        <v>29</v>
      </c>
      <c r="C23" s="60">
        <v>5</v>
      </c>
      <c r="D23" s="61"/>
      <c r="E23" s="61">
        <v>3360</v>
      </c>
      <c r="F23" s="62">
        <v>5</v>
      </c>
      <c r="G23" s="63">
        <v>7.5</v>
      </c>
      <c r="H23" s="61"/>
      <c r="I23" s="61">
        <v>3200</v>
      </c>
      <c r="J23" s="62">
        <v>7.5</v>
      </c>
      <c r="K23" s="63">
        <v>3</v>
      </c>
      <c r="L23" s="61"/>
      <c r="M23" s="61">
        <v>1940</v>
      </c>
      <c r="N23" s="62">
        <v>3</v>
      </c>
      <c r="O23" s="63"/>
      <c r="P23" s="61"/>
      <c r="Q23" s="61"/>
      <c r="R23" s="62"/>
      <c r="S23" s="60"/>
      <c r="T23" s="62"/>
      <c r="U23" s="61"/>
      <c r="V23" s="61"/>
      <c r="W23" s="62"/>
      <c r="X23" s="61">
        <f>SUM(I23+E23+M23+Q23-V23)</f>
        <v>8500</v>
      </c>
      <c r="Y23" s="61">
        <f>SUM(F23+J23+N23+R23-W23)</f>
        <v>15.5</v>
      </c>
      <c r="Z23" s="62"/>
      <c r="AA23">
        <v>8</v>
      </c>
    </row>
    <row r="24" spans="1:27" ht="12.75">
      <c r="A24" s="59" t="s">
        <v>55</v>
      </c>
      <c r="B24" s="69" t="s">
        <v>33</v>
      </c>
      <c r="C24" s="60">
        <v>9</v>
      </c>
      <c r="D24" s="61"/>
      <c r="E24" s="61">
        <v>1490</v>
      </c>
      <c r="F24" s="62">
        <v>9</v>
      </c>
      <c r="G24" s="60">
        <v>2</v>
      </c>
      <c r="H24" s="61"/>
      <c r="I24" s="61">
        <v>7140</v>
      </c>
      <c r="J24" s="62">
        <v>2</v>
      </c>
      <c r="K24" s="63">
        <v>5</v>
      </c>
      <c r="L24" s="61"/>
      <c r="M24" s="61">
        <v>4680</v>
      </c>
      <c r="N24" s="62">
        <v>5</v>
      </c>
      <c r="O24" s="63"/>
      <c r="P24" s="61"/>
      <c r="Q24" s="61"/>
      <c r="R24" s="62"/>
      <c r="S24" s="60"/>
      <c r="T24" s="62"/>
      <c r="U24" s="61"/>
      <c r="V24" s="61"/>
      <c r="W24" s="62"/>
      <c r="X24" s="61">
        <f>SUM(I24+E24+M24+Q24-V24)</f>
        <v>13310</v>
      </c>
      <c r="Y24" s="61">
        <f>SUM(F24+J24+N24+R24-W24)</f>
        <v>16</v>
      </c>
      <c r="Z24" s="62"/>
      <c r="AA24">
        <v>7</v>
      </c>
    </row>
    <row r="25" spans="1:26" ht="12.75">
      <c r="A25" s="59" t="s">
        <v>57</v>
      </c>
      <c r="B25" s="69" t="s">
        <v>60</v>
      </c>
      <c r="C25" s="60">
        <v>9</v>
      </c>
      <c r="D25" s="61"/>
      <c r="E25" s="61">
        <v>1640</v>
      </c>
      <c r="F25" s="62">
        <v>9</v>
      </c>
      <c r="G25" s="60">
        <v>6</v>
      </c>
      <c r="H25" s="61"/>
      <c r="I25" s="61">
        <v>3860</v>
      </c>
      <c r="J25" s="62">
        <v>6</v>
      </c>
      <c r="K25" s="63">
        <v>1</v>
      </c>
      <c r="L25" s="61"/>
      <c r="M25" s="61">
        <v>5230</v>
      </c>
      <c r="N25" s="62">
        <v>1</v>
      </c>
      <c r="O25" s="63"/>
      <c r="P25" s="61"/>
      <c r="Q25" s="61"/>
      <c r="R25" s="62"/>
      <c r="S25" s="60"/>
      <c r="T25" s="62"/>
      <c r="U25" s="61"/>
      <c r="V25" s="61"/>
      <c r="W25" s="62"/>
      <c r="X25" s="61">
        <f>SUM(I25+E25+M25+Q25-V25)</f>
        <v>10730</v>
      </c>
      <c r="Y25" s="61">
        <f>SUM(F25+J25+N25+R25-W25)</f>
        <v>16</v>
      </c>
      <c r="Z25" s="62"/>
    </row>
    <row r="26" spans="1:27" ht="12.75">
      <c r="A26" s="59" t="s">
        <v>59</v>
      </c>
      <c r="B26" s="69" t="s">
        <v>52</v>
      </c>
      <c r="C26" s="60">
        <v>4</v>
      </c>
      <c r="D26" s="61"/>
      <c r="E26" s="61">
        <v>2220</v>
      </c>
      <c r="F26" s="62">
        <v>4</v>
      </c>
      <c r="G26" s="63">
        <v>5</v>
      </c>
      <c r="H26" s="61"/>
      <c r="I26" s="61">
        <v>1740</v>
      </c>
      <c r="J26" s="62">
        <v>5</v>
      </c>
      <c r="K26" s="63">
        <v>7</v>
      </c>
      <c r="L26" s="61"/>
      <c r="M26" s="61">
        <v>3910</v>
      </c>
      <c r="N26" s="62">
        <v>7</v>
      </c>
      <c r="O26" s="63"/>
      <c r="P26" s="61"/>
      <c r="Q26" s="61"/>
      <c r="R26" s="62"/>
      <c r="S26" s="60"/>
      <c r="T26" s="62"/>
      <c r="U26" s="61"/>
      <c r="V26" s="61"/>
      <c r="W26" s="62"/>
      <c r="X26" s="61">
        <f>SUM(I26+E26+M26+Q26-V26)</f>
        <v>7870</v>
      </c>
      <c r="Y26" s="61">
        <f>SUM(F26+J26+N26+R26-W26)</f>
        <v>16</v>
      </c>
      <c r="Z26" s="62"/>
      <c r="AA26">
        <v>9</v>
      </c>
    </row>
    <row r="27" spans="1:26" ht="12.75">
      <c r="A27" s="59" t="s">
        <v>61</v>
      </c>
      <c r="B27" s="69" t="s">
        <v>34</v>
      </c>
      <c r="C27" s="60">
        <v>3</v>
      </c>
      <c r="D27" s="61"/>
      <c r="E27" s="61">
        <v>3770</v>
      </c>
      <c r="F27" s="62">
        <v>3</v>
      </c>
      <c r="G27" s="63">
        <v>10</v>
      </c>
      <c r="H27" s="61"/>
      <c r="I27" s="61">
        <v>230</v>
      </c>
      <c r="J27" s="62">
        <v>10</v>
      </c>
      <c r="K27" s="63">
        <v>3</v>
      </c>
      <c r="L27" s="61"/>
      <c r="M27" s="61">
        <v>2820</v>
      </c>
      <c r="N27" s="62">
        <v>3</v>
      </c>
      <c r="O27" s="63"/>
      <c r="P27" s="61"/>
      <c r="Q27" s="61"/>
      <c r="R27" s="62"/>
      <c r="S27" s="60"/>
      <c r="T27" s="62"/>
      <c r="U27" s="61"/>
      <c r="V27" s="61"/>
      <c r="W27" s="62"/>
      <c r="X27" s="61">
        <f>SUM(I27+E27+M27+Q27-V27)</f>
        <v>6820</v>
      </c>
      <c r="Y27" s="61">
        <f>SUM(F27+J27+N27+R27-W27)</f>
        <v>16</v>
      </c>
      <c r="Z27" s="62"/>
    </row>
    <row r="28" spans="1:27" ht="12.75">
      <c r="A28" s="59" t="s">
        <v>62</v>
      </c>
      <c r="B28" s="69" t="s">
        <v>36</v>
      </c>
      <c r="C28" s="60">
        <v>5</v>
      </c>
      <c r="D28" s="61"/>
      <c r="E28" s="61">
        <v>2870</v>
      </c>
      <c r="F28" s="62">
        <v>5</v>
      </c>
      <c r="G28" s="63">
        <v>4</v>
      </c>
      <c r="H28" s="61"/>
      <c r="I28" s="61">
        <v>2980</v>
      </c>
      <c r="J28" s="62">
        <v>4</v>
      </c>
      <c r="K28" s="63">
        <v>9</v>
      </c>
      <c r="L28" s="61"/>
      <c r="M28" s="61">
        <v>1080</v>
      </c>
      <c r="N28" s="62">
        <v>9</v>
      </c>
      <c r="O28" s="63"/>
      <c r="P28" s="61"/>
      <c r="Q28" s="61"/>
      <c r="R28" s="62"/>
      <c r="S28" s="60"/>
      <c r="T28" s="62"/>
      <c r="U28" s="61"/>
      <c r="V28" s="61"/>
      <c r="W28" s="62"/>
      <c r="X28" s="61">
        <f>SUM(I28+E28+M28+Q28-V28)</f>
        <v>6930</v>
      </c>
      <c r="Y28" s="61">
        <f>SUM(F28+J28+N28+R28-W28)</f>
        <v>18</v>
      </c>
      <c r="Z28" s="62"/>
      <c r="AA28">
        <v>9</v>
      </c>
    </row>
    <row r="29" spans="1:27" ht="12.75">
      <c r="A29" s="59" t="s">
        <v>63</v>
      </c>
      <c r="B29" s="69" t="s">
        <v>44</v>
      </c>
      <c r="C29" s="60">
        <v>8</v>
      </c>
      <c r="D29" s="61"/>
      <c r="E29" s="61">
        <v>1600</v>
      </c>
      <c r="F29" s="62">
        <v>8</v>
      </c>
      <c r="G29" s="63">
        <v>5</v>
      </c>
      <c r="H29" s="61"/>
      <c r="I29" s="61">
        <v>2920</v>
      </c>
      <c r="J29" s="62">
        <v>5</v>
      </c>
      <c r="K29" s="63">
        <v>6</v>
      </c>
      <c r="L29" s="61"/>
      <c r="M29" s="61">
        <v>1840</v>
      </c>
      <c r="N29" s="62">
        <v>6</v>
      </c>
      <c r="O29" s="63"/>
      <c r="P29" s="61"/>
      <c r="Q29" s="61"/>
      <c r="R29" s="62"/>
      <c r="S29" s="60"/>
      <c r="T29" s="62"/>
      <c r="U29" s="61"/>
      <c r="V29" s="61"/>
      <c r="W29" s="62"/>
      <c r="X29" s="61">
        <f>SUM(I29+E29+M29+Q29-V29)</f>
        <v>6360</v>
      </c>
      <c r="Y29" s="61">
        <f>SUM(F29+J29+N29+R29-W29)</f>
        <v>19</v>
      </c>
      <c r="Z29" s="62"/>
      <c r="AA29">
        <v>11</v>
      </c>
    </row>
    <row r="30" spans="1:27" ht="12.75">
      <c r="A30" s="59" t="s">
        <v>65</v>
      </c>
      <c r="B30" s="69" t="s">
        <v>40</v>
      </c>
      <c r="C30" s="60">
        <v>6</v>
      </c>
      <c r="D30" s="61"/>
      <c r="E30" s="61">
        <v>2370</v>
      </c>
      <c r="F30" s="62">
        <v>6</v>
      </c>
      <c r="G30" s="63">
        <v>10</v>
      </c>
      <c r="H30" s="61"/>
      <c r="I30" s="61">
        <v>590</v>
      </c>
      <c r="J30" s="62">
        <v>10</v>
      </c>
      <c r="K30" s="63">
        <v>4</v>
      </c>
      <c r="L30" s="61"/>
      <c r="M30" s="61">
        <v>5240</v>
      </c>
      <c r="N30" s="62">
        <v>4</v>
      </c>
      <c r="O30" s="63"/>
      <c r="P30" s="61"/>
      <c r="Q30" s="61"/>
      <c r="R30" s="62"/>
      <c r="S30" s="60"/>
      <c r="T30" s="62"/>
      <c r="U30" s="61"/>
      <c r="V30" s="61"/>
      <c r="W30" s="62"/>
      <c r="X30" s="61">
        <f>SUM(I30+E30+M30+Q30-V30)</f>
        <v>8200</v>
      </c>
      <c r="Y30" s="61">
        <f>SUM(F30+J30+N30+R30-W30)</f>
        <v>20</v>
      </c>
      <c r="Z30" s="62"/>
      <c r="AA30">
        <v>10</v>
      </c>
    </row>
    <row r="31" spans="1:26" ht="12.75">
      <c r="A31" s="59" t="s">
        <v>67</v>
      </c>
      <c r="B31" s="70" t="s">
        <v>113</v>
      </c>
      <c r="C31" s="60">
        <v>9</v>
      </c>
      <c r="D31" s="61"/>
      <c r="E31" s="61">
        <v>1510</v>
      </c>
      <c r="F31" s="62">
        <v>9</v>
      </c>
      <c r="G31" s="60">
        <v>6</v>
      </c>
      <c r="H31" s="61"/>
      <c r="I31" s="61">
        <v>2810</v>
      </c>
      <c r="J31" s="62">
        <v>6</v>
      </c>
      <c r="K31" s="63">
        <v>5</v>
      </c>
      <c r="L31" s="61"/>
      <c r="M31" s="61">
        <v>2210</v>
      </c>
      <c r="N31" s="62">
        <v>5</v>
      </c>
      <c r="O31" s="63"/>
      <c r="P31" s="61"/>
      <c r="Q31" s="61"/>
      <c r="R31" s="62"/>
      <c r="S31" s="60"/>
      <c r="T31" s="62"/>
      <c r="U31" s="61"/>
      <c r="V31" s="61"/>
      <c r="W31" s="62"/>
      <c r="X31" s="61">
        <f>SUM(I31+E31+M31+Q31-V31)</f>
        <v>6530</v>
      </c>
      <c r="Y31" s="61">
        <f>SUM(F31+J31+N31+R31-W31)</f>
        <v>20</v>
      </c>
      <c r="Z31" s="62"/>
    </row>
    <row r="32" spans="1:27" ht="12.75">
      <c r="A32" s="59" t="s">
        <v>69</v>
      </c>
      <c r="B32" s="70" t="s">
        <v>74</v>
      </c>
      <c r="C32" s="60">
        <v>10</v>
      </c>
      <c r="D32" s="61"/>
      <c r="E32" s="61">
        <v>1410</v>
      </c>
      <c r="F32" s="62">
        <v>10</v>
      </c>
      <c r="G32" s="63">
        <v>3</v>
      </c>
      <c r="H32" s="61"/>
      <c r="I32" s="61">
        <v>6990</v>
      </c>
      <c r="J32" s="62">
        <v>3</v>
      </c>
      <c r="K32" s="63">
        <v>8</v>
      </c>
      <c r="L32" s="61"/>
      <c r="M32" s="61">
        <v>1160</v>
      </c>
      <c r="N32" s="62">
        <v>8</v>
      </c>
      <c r="O32" s="63"/>
      <c r="P32" s="61"/>
      <c r="Q32" s="61"/>
      <c r="R32" s="62"/>
      <c r="S32" s="60"/>
      <c r="T32" s="62"/>
      <c r="U32" s="61"/>
      <c r="V32" s="61"/>
      <c r="W32" s="62"/>
      <c r="X32" s="61">
        <f>SUM(I32+E32+M32+Q32-V32)</f>
        <v>9560</v>
      </c>
      <c r="Y32" s="61">
        <f>SUM(F32+J32+N32+R32-W32)</f>
        <v>21</v>
      </c>
      <c r="Z32" s="62"/>
      <c r="AA32">
        <v>11</v>
      </c>
    </row>
    <row r="33" spans="1:27" ht="12.75">
      <c r="A33" s="59" t="s">
        <v>71</v>
      </c>
      <c r="B33" s="71" t="s">
        <v>111</v>
      </c>
      <c r="C33" s="60">
        <v>4</v>
      </c>
      <c r="D33" s="61"/>
      <c r="E33" s="61">
        <v>3700</v>
      </c>
      <c r="F33" s="62">
        <v>4</v>
      </c>
      <c r="G33" s="60">
        <v>7</v>
      </c>
      <c r="H33" s="61"/>
      <c r="I33" s="61">
        <v>2180</v>
      </c>
      <c r="J33" s="62">
        <v>7</v>
      </c>
      <c r="K33" s="63">
        <v>10</v>
      </c>
      <c r="L33" s="61"/>
      <c r="M33" s="61">
        <v>200</v>
      </c>
      <c r="N33" s="62">
        <v>10</v>
      </c>
      <c r="O33" s="63"/>
      <c r="P33" s="61"/>
      <c r="Q33" s="61"/>
      <c r="R33" s="62"/>
      <c r="S33" s="60"/>
      <c r="T33" s="62"/>
      <c r="U33" s="61"/>
      <c r="V33" s="61"/>
      <c r="W33" s="62"/>
      <c r="X33" s="61">
        <f>SUM(I33+E33+M33+Q33-V33)</f>
        <v>6080</v>
      </c>
      <c r="Y33" s="61">
        <f>SUM(F33+J33+N33+R33-W33)</f>
        <v>21</v>
      </c>
      <c r="Z33" s="62"/>
      <c r="AA33">
        <v>11</v>
      </c>
    </row>
    <row r="34" spans="1:26" ht="12.75">
      <c r="A34" s="59" t="s">
        <v>73</v>
      </c>
      <c r="B34" s="69" t="s">
        <v>54</v>
      </c>
      <c r="C34" s="60">
        <v>7</v>
      </c>
      <c r="D34" s="61"/>
      <c r="E34" s="61">
        <v>1790</v>
      </c>
      <c r="F34" s="62">
        <v>7</v>
      </c>
      <c r="G34" s="63">
        <v>8</v>
      </c>
      <c r="H34" s="61"/>
      <c r="I34" s="61">
        <v>1180</v>
      </c>
      <c r="J34" s="62">
        <v>8</v>
      </c>
      <c r="K34" s="63">
        <v>9</v>
      </c>
      <c r="L34" s="61"/>
      <c r="M34" s="61">
        <v>750</v>
      </c>
      <c r="N34" s="62">
        <v>9</v>
      </c>
      <c r="O34" s="63"/>
      <c r="P34" s="61"/>
      <c r="Q34" s="61"/>
      <c r="R34" s="62"/>
      <c r="S34" s="60"/>
      <c r="T34" s="62"/>
      <c r="U34" s="61"/>
      <c r="V34" s="61"/>
      <c r="W34" s="62"/>
      <c r="X34" s="61">
        <f>SUM(I34+E34+M34+Q34-V34)</f>
        <v>3720</v>
      </c>
      <c r="Y34" s="61">
        <f>SUM(F34+J34+N34+R34-W34)</f>
        <v>24</v>
      </c>
      <c r="Z34" s="62"/>
    </row>
    <row r="35" spans="1:26" ht="12.75">
      <c r="A35" s="59" t="s">
        <v>75</v>
      </c>
      <c r="B35" s="69" t="s">
        <v>70</v>
      </c>
      <c r="C35" s="60">
        <v>8</v>
      </c>
      <c r="D35" s="61"/>
      <c r="E35" s="61">
        <v>1850</v>
      </c>
      <c r="F35" s="62">
        <v>8</v>
      </c>
      <c r="G35" s="63">
        <v>7.5</v>
      </c>
      <c r="H35" s="61"/>
      <c r="I35" s="61">
        <v>3200</v>
      </c>
      <c r="J35" s="62">
        <v>7.5</v>
      </c>
      <c r="K35" s="63">
        <v>9</v>
      </c>
      <c r="L35" s="61"/>
      <c r="M35" s="61">
        <v>2590</v>
      </c>
      <c r="N35" s="62">
        <v>9</v>
      </c>
      <c r="O35" s="63"/>
      <c r="P35" s="61"/>
      <c r="Q35" s="61"/>
      <c r="R35" s="62"/>
      <c r="S35" s="60"/>
      <c r="T35" s="62"/>
      <c r="U35" s="61"/>
      <c r="V35" s="61"/>
      <c r="W35" s="62"/>
      <c r="X35" s="61">
        <f>SUM(I35+E35+M35+Q35-V35)</f>
        <v>7640</v>
      </c>
      <c r="Y35" s="61">
        <f>SUM(F35+J35+N35+R35-W35)</f>
        <v>24.5</v>
      </c>
      <c r="Z35" s="62"/>
    </row>
    <row r="36" spans="1:27" ht="12.75">
      <c r="A36" s="59" t="s">
        <v>77</v>
      </c>
      <c r="B36" s="70" t="s">
        <v>76</v>
      </c>
      <c r="C36" s="60">
        <v>8</v>
      </c>
      <c r="D36" s="61"/>
      <c r="E36" s="61">
        <v>1480</v>
      </c>
      <c r="F36" s="62">
        <v>8</v>
      </c>
      <c r="G36" s="60">
        <v>7</v>
      </c>
      <c r="H36" s="61"/>
      <c r="I36" s="61">
        <v>1580</v>
      </c>
      <c r="J36" s="62">
        <v>7</v>
      </c>
      <c r="K36" s="63">
        <v>10</v>
      </c>
      <c r="L36" s="61"/>
      <c r="M36" s="61">
        <v>1830</v>
      </c>
      <c r="N36" s="62">
        <v>10</v>
      </c>
      <c r="O36" s="63"/>
      <c r="P36" s="61"/>
      <c r="Q36" s="61"/>
      <c r="R36" s="62"/>
      <c r="S36" s="60"/>
      <c r="T36" s="62"/>
      <c r="U36" s="61"/>
      <c r="V36" s="61"/>
      <c r="W36" s="62"/>
      <c r="X36" s="61">
        <f>SUM(I36+E36+M36+Q36-V36)</f>
        <v>4890</v>
      </c>
      <c r="Y36" s="61">
        <f>SUM(F36+J36+N36+R36-W36)</f>
        <v>25</v>
      </c>
      <c r="Z36" s="62"/>
      <c r="AA36">
        <v>15</v>
      </c>
    </row>
    <row r="37" spans="1:26" ht="12.75">
      <c r="A37" s="59" t="s">
        <v>79</v>
      </c>
      <c r="B37" s="70" t="s">
        <v>93</v>
      </c>
      <c r="C37" s="60">
        <v>10</v>
      </c>
      <c r="D37" s="61"/>
      <c r="E37" s="61">
        <v>1240</v>
      </c>
      <c r="F37" s="62">
        <v>10</v>
      </c>
      <c r="G37" s="63">
        <v>10</v>
      </c>
      <c r="H37" s="61"/>
      <c r="I37" s="61">
        <v>0</v>
      </c>
      <c r="J37" s="62">
        <v>10</v>
      </c>
      <c r="K37" s="63">
        <v>6</v>
      </c>
      <c r="L37" s="61"/>
      <c r="M37" s="61">
        <v>1390</v>
      </c>
      <c r="N37" s="62">
        <v>6</v>
      </c>
      <c r="O37" s="63"/>
      <c r="P37" s="61"/>
      <c r="Q37" s="61"/>
      <c r="R37" s="62"/>
      <c r="S37" s="60"/>
      <c r="T37" s="62"/>
      <c r="U37" s="61"/>
      <c r="V37" s="61"/>
      <c r="W37" s="62"/>
      <c r="X37" s="61">
        <f>SUM(I37+E37+M37+Q37-V37)</f>
        <v>2630</v>
      </c>
      <c r="Y37" s="61">
        <f>SUM(F37+J37+N37+R37-W37)</f>
        <v>26</v>
      </c>
      <c r="Z37" s="62"/>
    </row>
    <row r="38" spans="1:26" ht="12.75">
      <c r="A38" s="59" t="s">
        <v>81</v>
      </c>
      <c r="B38" s="69" t="s">
        <v>46</v>
      </c>
      <c r="C38" s="60">
        <v>3</v>
      </c>
      <c r="D38" s="61"/>
      <c r="E38" s="61">
        <v>2690</v>
      </c>
      <c r="F38" s="62">
        <v>3</v>
      </c>
      <c r="G38" s="60">
        <v>99</v>
      </c>
      <c r="H38" s="61"/>
      <c r="I38" s="61">
        <v>0</v>
      </c>
      <c r="J38" s="62">
        <v>99</v>
      </c>
      <c r="K38" s="63">
        <v>1</v>
      </c>
      <c r="L38" s="61"/>
      <c r="M38" s="61">
        <v>5870</v>
      </c>
      <c r="N38" s="62">
        <v>1</v>
      </c>
      <c r="O38" s="63"/>
      <c r="P38" s="61"/>
      <c r="Q38" s="61"/>
      <c r="R38" s="62"/>
      <c r="S38" s="60"/>
      <c r="T38" s="62"/>
      <c r="U38" s="61"/>
      <c r="V38" s="61"/>
      <c r="W38" s="62"/>
      <c r="X38" s="61">
        <f>SUM(I38+E38+M38+Q38-V38)</f>
        <v>8560</v>
      </c>
      <c r="Y38" s="61">
        <f>SUM(F38+J38+N38+R38-W38)</f>
        <v>103</v>
      </c>
      <c r="Z38" s="62"/>
    </row>
    <row r="39" spans="1:26" ht="12.75">
      <c r="A39" s="59" t="s">
        <v>82</v>
      </c>
      <c r="B39" s="70" t="s">
        <v>124</v>
      </c>
      <c r="C39" s="60">
        <v>99</v>
      </c>
      <c r="D39" s="61"/>
      <c r="E39" s="61">
        <v>0</v>
      </c>
      <c r="F39" s="62">
        <v>99</v>
      </c>
      <c r="G39" s="63">
        <v>3</v>
      </c>
      <c r="H39" s="61"/>
      <c r="I39" s="61">
        <v>6030</v>
      </c>
      <c r="J39" s="62">
        <v>3</v>
      </c>
      <c r="K39" s="63">
        <v>6</v>
      </c>
      <c r="L39" s="61"/>
      <c r="M39" s="61">
        <v>3810</v>
      </c>
      <c r="N39" s="62">
        <v>6</v>
      </c>
      <c r="O39" s="63"/>
      <c r="P39" s="61"/>
      <c r="Q39" s="61"/>
      <c r="R39" s="62"/>
      <c r="S39" s="60"/>
      <c r="T39" s="62"/>
      <c r="U39" s="61"/>
      <c r="V39" s="61"/>
      <c r="W39" s="62"/>
      <c r="X39" s="61">
        <f>SUM(I39+E39+M39+Q39-V39)</f>
        <v>9840</v>
      </c>
      <c r="Y39" s="61">
        <f>SUM(F39+J39+N39+R39-W39)</f>
        <v>108</v>
      </c>
      <c r="Z39" s="62"/>
    </row>
    <row r="40" spans="1:26" ht="12.75">
      <c r="A40" s="59" t="s">
        <v>84</v>
      </c>
      <c r="B40" s="69" t="s">
        <v>125</v>
      </c>
      <c r="C40" s="60">
        <v>99</v>
      </c>
      <c r="D40" s="61"/>
      <c r="E40" s="61">
        <v>0</v>
      </c>
      <c r="F40" s="62">
        <v>99</v>
      </c>
      <c r="G40" s="63">
        <v>5</v>
      </c>
      <c r="H40" s="61"/>
      <c r="I40" s="61">
        <v>3350</v>
      </c>
      <c r="J40" s="62">
        <v>5</v>
      </c>
      <c r="K40" s="63">
        <v>4</v>
      </c>
      <c r="L40" s="61"/>
      <c r="M40" s="61">
        <v>2530</v>
      </c>
      <c r="N40" s="62">
        <v>4</v>
      </c>
      <c r="O40" s="63"/>
      <c r="P40" s="61"/>
      <c r="Q40" s="61"/>
      <c r="R40" s="62"/>
      <c r="S40" s="60"/>
      <c r="T40" s="62">
        <f>R40*1000+S40</f>
        <v>0</v>
      </c>
      <c r="U40" s="61"/>
      <c r="V40" s="61"/>
      <c r="W40" s="62"/>
      <c r="X40" s="61">
        <f>SUM(I40+E40+M40+Q40-V40)</f>
        <v>5880</v>
      </c>
      <c r="Y40" s="61">
        <f>SUM(F40+J40+N40+R40-W40)</f>
        <v>108</v>
      </c>
      <c r="Z40" s="62"/>
    </row>
    <row r="41" spans="1:26" ht="12.75">
      <c r="A41" s="59" t="s">
        <v>85</v>
      </c>
      <c r="B41" s="73" t="s">
        <v>112</v>
      </c>
      <c r="C41" s="60">
        <v>5</v>
      </c>
      <c r="D41" s="61"/>
      <c r="E41" s="61">
        <v>2110</v>
      </c>
      <c r="F41" s="62">
        <v>5</v>
      </c>
      <c r="G41" s="63">
        <v>7</v>
      </c>
      <c r="H41" s="61"/>
      <c r="I41" s="61">
        <v>2350</v>
      </c>
      <c r="J41" s="62">
        <v>7</v>
      </c>
      <c r="K41" s="63">
        <v>99</v>
      </c>
      <c r="L41" s="61"/>
      <c r="M41" s="61">
        <v>0</v>
      </c>
      <c r="N41" s="62">
        <v>99</v>
      </c>
      <c r="O41" s="63"/>
      <c r="P41" s="61"/>
      <c r="Q41" s="61"/>
      <c r="R41" s="62"/>
      <c r="S41" s="60"/>
      <c r="T41" s="62"/>
      <c r="U41" s="61"/>
      <c r="V41" s="61"/>
      <c r="W41" s="62"/>
      <c r="X41" s="61">
        <f>SUM(I41+E41+M41+Q41-V41)</f>
        <v>4460</v>
      </c>
      <c r="Y41" s="61">
        <f>SUM(F41+J41+N41+R41-W41)</f>
        <v>111</v>
      </c>
      <c r="Z41" s="62"/>
    </row>
    <row r="42" spans="1:26" ht="12.75">
      <c r="A42" s="59" t="s">
        <v>86</v>
      </c>
      <c r="B42" s="71" t="s">
        <v>110</v>
      </c>
      <c r="C42" s="60">
        <v>7</v>
      </c>
      <c r="D42" s="61"/>
      <c r="E42" s="61">
        <v>2180</v>
      </c>
      <c r="F42" s="62">
        <v>7</v>
      </c>
      <c r="G42" s="60">
        <v>6</v>
      </c>
      <c r="H42" s="61"/>
      <c r="I42" s="61">
        <v>2970</v>
      </c>
      <c r="J42" s="62">
        <v>6</v>
      </c>
      <c r="K42" s="63">
        <v>99</v>
      </c>
      <c r="L42" s="61"/>
      <c r="M42" s="61">
        <v>0</v>
      </c>
      <c r="N42" s="62">
        <v>99</v>
      </c>
      <c r="O42" s="63"/>
      <c r="P42" s="61"/>
      <c r="Q42" s="61"/>
      <c r="R42" s="62"/>
      <c r="S42" s="60"/>
      <c r="T42" s="62"/>
      <c r="U42" s="61"/>
      <c r="V42" s="61"/>
      <c r="W42" s="62"/>
      <c r="X42" s="61">
        <f>SUM(I42+E42+M42+Q42-V42)</f>
        <v>5150</v>
      </c>
      <c r="Y42" s="61">
        <f>SUM(F42+J42+N42+R42-W42)</f>
        <v>112</v>
      </c>
      <c r="Z42" s="62"/>
    </row>
    <row r="43" spans="1:26" ht="12.75">
      <c r="A43" s="59" t="s">
        <v>87</v>
      </c>
      <c r="B43" s="69" t="s">
        <v>58</v>
      </c>
      <c r="C43" s="60">
        <v>7</v>
      </c>
      <c r="D43" s="61"/>
      <c r="E43" s="61">
        <v>1950</v>
      </c>
      <c r="F43" s="62">
        <v>7</v>
      </c>
      <c r="G43" s="63">
        <v>99</v>
      </c>
      <c r="H43" s="61"/>
      <c r="I43" s="61">
        <v>0</v>
      </c>
      <c r="J43" s="62">
        <v>99</v>
      </c>
      <c r="K43" s="63">
        <v>7</v>
      </c>
      <c r="L43" s="61"/>
      <c r="M43" s="61">
        <v>3600</v>
      </c>
      <c r="N43" s="62">
        <v>7</v>
      </c>
      <c r="O43" s="63"/>
      <c r="P43" s="61"/>
      <c r="Q43" s="61"/>
      <c r="R43" s="62"/>
      <c r="S43" s="60"/>
      <c r="T43" s="62"/>
      <c r="U43" s="61"/>
      <c r="V43" s="61"/>
      <c r="W43" s="62"/>
      <c r="X43" s="61">
        <f>SUM(I43+E43+M43+Q43-V43)</f>
        <v>5550</v>
      </c>
      <c r="Y43" s="61">
        <f>SUM(F43+J43+N43+R43-W43)</f>
        <v>113</v>
      </c>
      <c r="Z43" s="62"/>
    </row>
    <row r="44" spans="1:26" ht="12.75">
      <c r="A44" s="59" t="s">
        <v>89</v>
      </c>
      <c r="B44" s="70" t="s">
        <v>88</v>
      </c>
      <c r="C44" s="60">
        <v>7</v>
      </c>
      <c r="D44" s="61"/>
      <c r="E44" s="61">
        <v>2120</v>
      </c>
      <c r="F44" s="62">
        <v>7</v>
      </c>
      <c r="G44" s="60">
        <v>8</v>
      </c>
      <c r="H44" s="61"/>
      <c r="I44" s="61">
        <v>2150</v>
      </c>
      <c r="J44" s="62">
        <v>8</v>
      </c>
      <c r="K44" s="63">
        <v>99</v>
      </c>
      <c r="L44" s="61"/>
      <c r="M44" s="61">
        <v>0</v>
      </c>
      <c r="N44" s="62">
        <v>99</v>
      </c>
      <c r="O44" s="63"/>
      <c r="P44" s="61"/>
      <c r="Q44" s="61"/>
      <c r="R44" s="62"/>
      <c r="S44" s="60"/>
      <c r="T44" s="62"/>
      <c r="U44" s="61"/>
      <c r="V44" s="61"/>
      <c r="W44" s="62"/>
      <c r="X44" s="61">
        <f>SUM(I44+E44+M44+Q44-V44)</f>
        <v>4270</v>
      </c>
      <c r="Y44" s="61">
        <f>SUM(F44+J44+N44+R44-W44)</f>
        <v>114</v>
      </c>
      <c r="Z44" s="62"/>
    </row>
    <row r="45" spans="1:26" ht="12.75">
      <c r="A45" s="59" t="s">
        <v>91</v>
      </c>
      <c r="B45" s="69" t="s">
        <v>126</v>
      </c>
      <c r="C45" s="60">
        <v>99</v>
      </c>
      <c r="D45" s="61"/>
      <c r="E45" s="61">
        <v>0</v>
      </c>
      <c r="F45" s="62">
        <v>99</v>
      </c>
      <c r="G45" s="60">
        <v>6</v>
      </c>
      <c r="H45" s="61"/>
      <c r="I45" s="61">
        <v>1590</v>
      </c>
      <c r="J45" s="62">
        <v>6</v>
      </c>
      <c r="K45" s="63">
        <v>10</v>
      </c>
      <c r="L45" s="61"/>
      <c r="M45" s="61">
        <v>1480</v>
      </c>
      <c r="N45" s="62">
        <v>10</v>
      </c>
      <c r="O45" s="63"/>
      <c r="P45" s="61"/>
      <c r="Q45" s="61"/>
      <c r="R45" s="62"/>
      <c r="S45" s="60"/>
      <c r="T45" s="62">
        <f>R45*1000+S45</f>
        <v>0</v>
      </c>
      <c r="U45" s="61"/>
      <c r="V45" s="61"/>
      <c r="W45" s="62"/>
      <c r="X45" s="61">
        <f>SUM(I45+E45+M45+Q45-V45)</f>
        <v>3070</v>
      </c>
      <c r="Y45" s="61">
        <f>SUM(F45+J45+N45+R45-W45)</f>
        <v>115</v>
      </c>
      <c r="Z45" s="62"/>
    </row>
    <row r="46" spans="1:26" ht="12.75">
      <c r="A46" s="59" t="s">
        <v>92</v>
      </c>
      <c r="B46" s="69" t="s">
        <v>72</v>
      </c>
      <c r="C46" s="60">
        <v>9</v>
      </c>
      <c r="D46" s="61"/>
      <c r="E46" s="61">
        <v>1360</v>
      </c>
      <c r="F46" s="62">
        <v>9</v>
      </c>
      <c r="G46" s="60">
        <v>9</v>
      </c>
      <c r="H46" s="61"/>
      <c r="I46" s="61">
        <v>1740</v>
      </c>
      <c r="J46" s="62">
        <v>9</v>
      </c>
      <c r="K46" s="63">
        <v>99</v>
      </c>
      <c r="L46" s="61"/>
      <c r="M46" s="61">
        <v>0</v>
      </c>
      <c r="N46" s="62">
        <v>99</v>
      </c>
      <c r="O46" s="63"/>
      <c r="P46" s="61"/>
      <c r="Q46" s="61"/>
      <c r="R46" s="62"/>
      <c r="S46" s="60"/>
      <c r="T46" s="62"/>
      <c r="U46" s="61"/>
      <c r="V46" s="61"/>
      <c r="W46" s="62"/>
      <c r="X46" s="61">
        <f>SUM(I46+E46+M46+Q46-V46)</f>
        <v>3100</v>
      </c>
      <c r="Y46" s="61">
        <f>SUM(F46+J46+N46+R46-W46)</f>
        <v>117</v>
      </c>
      <c r="Z46" s="62"/>
    </row>
    <row r="47" spans="1:26" ht="12.75">
      <c r="A47" s="59" t="s">
        <v>94</v>
      </c>
      <c r="B47" s="69" t="s">
        <v>132</v>
      </c>
      <c r="C47" s="60">
        <v>99</v>
      </c>
      <c r="D47" s="61"/>
      <c r="E47" s="61">
        <v>0</v>
      </c>
      <c r="F47" s="62">
        <v>99</v>
      </c>
      <c r="G47" s="60">
        <v>99</v>
      </c>
      <c r="H47" s="61"/>
      <c r="I47" s="61">
        <v>0</v>
      </c>
      <c r="J47" s="62">
        <v>99</v>
      </c>
      <c r="K47" s="63">
        <v>2</v>
      </c>
      <c r="L47" s="61"/>
      <c r="M47" s="61">
        <v>7570</v>
      </c>
      <c r="N47" s="62">
        <v>2</v>
      </c>
      <c r="O47" s="63"/>
      <c r="P47" s="61"/>
      <c r="Q47" s="61"/>
      <c r="R47" s="62"/>
      <c r="S47" s="60"/>
      <c r="T47" s="62">
        <v>6980</v>
      </c>
      <c r="U47" s="61"/>
      <c r="V47" s="61"/>
      <c r="W47" s="62"/>
      <c r="X47" s="61">
        <f>SUM(I47+E47+M47+Q47-V47)</f>
        <v>7570</v>
      </c>
      <c r="Y47" s="61">
        <f>SUM(F47+J47+N47+R47-W47)</f>
        <v>200</v>
      </c>
      <c r="Z47" s="62"/>
    </row>
    <row r="48" spans="1:26" ht="12.75">
      <c r="A48" s="59" t="s">
        <v>95</v>
      </c>
      <c r="B48" s="69" t="s">
        <v>130</v>
      </c>
      <c r="C48" s="60">
        <v>99</v>
      </c>
      <c r="D48" s="61"/>
      <c r="E48" s="61">
        <v>0</v>
      </c>
      <c r="F48" s="62">
        <v>99</v>
      </c>
      <c r="G48" s="60">
        <v>99</v>
      </c>
      <c r="H48" s="61"/>
      <c r="I48" s="61">
        <v>0</v>
      </c>
      <c r="J48" s="62">
        <v>99</v>
      </c>
      <c r="K48" s="63">
        <v>3</v>
      </c>
      <c r="L48" s="61"/>
      <c r="M48" s="61">
        <v>5050</v>
      </c>
      <c r="N48" s="62">
        <v>3</v>
      </c>
      <c r="O48" s="63"/>
      <c r="P48" s="61"/>
      <c r="Q48" s="61"/>
      <c r="R48" s="62"/>
      <c r="S48" s="60"/>
      <c r="T48" s="62">
        <f>R48*1000+S48</f>
        <v>0</v>
      </c>
      <c r="U48" s="61"/>
      <c r="V48" s="61"/>
      <c r="W48" s="62"/>
      <c r="X48" s="61">
        <f>SUM(I48+E48+M48+Q48-V48)</f>
        <v>5050</v>
      </c>
      <c r="Y48" s="61">
        <f>SUM(F48+J48+N48+R48-W48)</f>
        <v>201</v>
      </c>
      <c r="Z48" s="62"/>
    </row>
    <row r="49" spans="1:26" ht="12.75">
      <c r="A49" s="59" t="s">
        <v>96</v>
      </c>
      <c r="B49" s="69" t="s">
        <v>131</v>
      </c>
      <c r="C49" s="60">
        <v>99</v>
      </c>
      <c r="D49" s="61"/>
      <c r="E49" s="61">
        <v>0</v>
      </c>
      <c r="F49" s="62">
        <v>99</v>
      </c>
      <c r="G49" s="60">
        <v>99</v>
      </c>
      <c r="H49" s="61"/>
      <c r="I49" s="61">
        <v>0</v>
      </c>
      <c r="J49" s="62">
        <v>99</v>
      </c>
      <c r="K49" s="63">
        <v>5</v>
      </c>
      <c r="L49" s="61"/>
      <c r="M49" s="61">
        <v>1470</v>
      </c>
      <c r="N49" s="62">
        <v>5</v>
      </c>
      <c r="O49" s="63"/>
      <c r="P49" s="61"/>
      <c r="Q49" s="61"/>
      <c r="R49" s="62"/>
      <c r="S49" s="60"/>
      <c r="T49" s="62">
        <f>R49*1000+S49</f>
        <v>0</v>
      </c>
      <c r="U49" s="61"/>
      <c r="V49" s="61"/>
      <c r="W49" s="62"/>
      <c r="X49" s="61">
        <f>SUM(I49+E49+M49+Q49-V49)</f>
        <v>1470</v>
      </c>
      <c r="Y49" s="61">
        <f>SUM(F49+J49+N49+R49-W49)</f>
        <v>203</v>
      </c>
      <c r="Z49" s="62"/>
    </row>
    <row r="50" spans="1:26" ht="12.75">
      <c r="A50" s="59" t="s">
        <v>97</v>
      </c>
      <c r="B50" s="69" t="s">
        <v>117</v>
      </c>
      <c r="C50" s="60">
        <v>8</v>
      </c>
      <c r="D50" s="61"/>
      <c r="E50" s="61">
        <v>2020</v>
      </c>
      <c r="F50" s="62">
        <v>8</v>
      </c>
      <c r="G50" s="60">
        <v>99</v>
      </c>
      <c r="H50" s="61"/>
      <c r="I50" s="61">
        <v>0</v>
      </c>
      <c r="J50" s="62">
        <v>99</v>
      </c>
      <c r="K50" s="63">
        <v>99</v>
      </c>
      <c r="L50" s="61"/>
      <c r="M50" s="61">
        <v>0</v>
      </c>
      <c r="N50" s="62">
        <v>99</v>
      </c>
      <c r="O50" s="63"/>
      <c r="P50" s="61"/>
      <c r="Q50" s="61"/>
      <c r="R50" s="62"/>
      <c r="S50" s="60"/>
      <c r="T50" s="62"/>
      <c r="U50" s="61"/>
      <c r="V50" s="61"/>
      <c r="W50" s="62"/>
      <c r="X50" s="61">
        <f>SUM(I50+E50+M50+Q50-V50)</f>
        <v>2020</v>
      </c>
      <c r="Y50" s="61">
        <f>SUM(F50+J50+N50+R50-W50)</f>
        <v>206</v>
      </c>
      <c r="Z50" s="62"/>
    </row>
    <row r="51" spans="1:26" ht="12.75">
      <c r="A51" s="59" t="s">
        <v>98</v>
      </c>
      <c r="B51" s="69" t="s">
        <v>127</v>
      </c>
      <c r="C51" s="60">
        <v>99</v>
      </c>
      <c r="D51" s="61"/>
      <c r="E51" s="61">
        <v>0</v>
      </c>
      <c r="F51" s="62">
        <v>99</v>
      </c>
      <c r="G51" s="60">
        <v>8</v>
      </c>
      <c r="H51" s="61"/>
      <c r="I51" s="61">
        <v>1400</v>
      </c>
      <c r="J51" s="62">
        <v>8</v>
      </c>
      <c r="K51" s="63">
        <v>99</v>
      </c>
      <c r="L51" s="61"/>
      <c r="M51" s="61">
        <v>0</v>
      </c>
      <c r="N51" s="62">
        <v>99</v>
      </c>
      <c r="O51" s="63"/>
      <c r="P51" s="61"/>
      <c r="Q51" s="61"/>
      <c r="R51" s="62"/>
      <c r="S51" s="60"/>
      <c r="T51" s="62">
        <v>6980</v>
      </c>
      <c r="U51" s="61"/>
      <c r="V51" s="61"/>
      <c r="W51" s="62"/>
      <c r="X51" s="61">
        <f>SUM(I51+E51+M51+Q51-V51)</f>
        <v>1400</v>
      </c>
      <c r="Y51" s="61">
        <f>SUM(F51+J51+N51+R51-W51)</f>
        <v>206</v>
      </c>
      <c r="Z51" s="62"/>
    </row>
    <row r="52" spans="1:26" ht="12.75">
      <c r="A52" s="59" t="s">
        <v>99</v>
      </c>
      <c r="B52" s="70" t="s">
        <v>90</v>
      </c>
      <c r="C52" s="60">
        <v>10</v>
      </c>
      <c r="D52" s="61"/>
      <c r="E52" s="61">
        <v>1160</v>
      </c>
      <c r="F52" s="62">
        <v>10</v>
      </c>
      <c r="G52" s="60">
        <v>99</v>
      </c>
      <c r="H52" s="61"/>
      <c r="I52" s="61">
        <v>0</v>
      </c>
      <c r="J52" s="62">
        <v>99</v>
      </c>
      <c r="K52" s="63">
        <v>99</v>
      </c>
      <c r="L52" s="61"/>
      <c r="M52" s="61">
        <v>0</v>
      </c>
      <c r="N52" s="62">
        <v>99</v>
      </c>
      <c r="O52" s="63"/>
      <c r="P52" s="61"/>
      <c r="Q52" s="61"/>
      <c r="R52" s="62"/>
      <c r="S52" s="60"/>
      <c r="T52" s="62"/>
      <c r="U52" s="61"/>
      <c r="V52" s="61"/>
      <c r="W52" s="62"/>
      <c r="X52" s="61">
        <f>SUM(I52+E52+M52+Q52-V52)</f>
        <v>1160</v>
      </c>
      <c r="Y52" s="61">
        <f>SUM(F52+J52+N52+R52-W52)</f>
        <v>208</v>
      </c>
      <c r="Z52" s="62"/>
    </row>
    <row r="53" spans="1:26" ht="12.75">
      <c r="A53" s="59" t="s">
        <v>100</v>
      </c>
      <c r="B53" s="69"/>
      <c r="C53" s="60"/>
      <c r="D53" s="61"/>
      <c r="E53" s="61"/>
      <c r="F53" s="62"/>
      <c r="G53" s="60"/>
      <c r="H53" s="61"/>
      <c r="I53" s="61"/>
      <c r="J53" s="62"/>
      <c r="K53" s="63"/>
      <c r="L53" s="61"/>
      <c r="M53" s="61"/>
      <c r="N53" s="62"/>
      <c r="O53" s="63"/>
      <c r="P53" s="61"/>
      <c r="Q53" s="61"/>
      <c r="R53" s="62"/>
      <c r="S53" s="60"/>
      <c r="T53" s="62">
        <f>R53*1000+S53</f>
        <v>0</v>
      </c>
      <c r="U53" s="61"/>
      <c r="V53" s="61"/>
      <c r="W53" s="62"/>
      <c r="X53" s="61"/>
      <c r="Y53" s="61"/>
      <c r="Z53" s="62"/>
    </row>
    <row r="54" spans="1:26" ht="12.75">
      <c r="A54" s="59" t="s">
        <v>101</v>
      </c>
      <c r="B54" s="69"/>
      <c r="C54" s="60"/>
      <c r="D54" s="61"/>
      <c r="E54" s="61"/>
      <c r="F54" s="62"/>
      <c r="G54" s="60"/>
      <c r="H54" s="61"/>
      <c r="I54" s="61"/>
      <c r="J54" s="62"/>
      <c r="K54" s="63"/>
      <c r="L54" s="61"/>
      <c r="M54" s="61"/>
      <c r="N54" s="62"/>
      <c r="O54" s="63"/>
      <c r="P54" s="61"/>
      <c r="Q54" s="61"/>
      <c r="R54" s="62"/>
      <c r="S54" s="60"/>
      <c r="T54" s="62">
        <f>R54*1000+S54</f>
        <v>0</v>
      </c>
      <c r="U54" s="61"/>
      <c r="V54" s="61"/>
      <c r="W54" s="62"/>
      <c r="X54" s="61"/>
      <c r="Y54" s="61"/>
      <c r="Z54" s="62"/>
    </row>
    <row r="55" spans="1:26" ht="12.75">
      <c r="A55" s="59" t="s">
        <v>102</v>
      </c>
      <c r="B55" s="72"/>
      <c r="C55" s="64"/>
      <c r="D55" s="65"/>
      <c r="E55" s="65"/>
      <c r="F55" s="66"/>
      <c r="G55" s="64"/>
      <c r="H55" s="65"/>
      <c r="I55" s="65"/>
      <c r="J55" s="62"/>
      <c r="K55" s="67"/>
      <c r="L55" s="65"/>
      <c r="M55" s="65"/>
      <c r="N55" s="62"/>
      <c r="O55" s="67"/>
      <c r="P55" s="65"/>
      <c r="Q55" s="65"/>
      <c r="R55" s="62"/>
      <c r="S55" s="64"/>
      <c r="T55" s="66">
        <f>R55*1000+S55</f>
        <v>0</v>
      </c>
      <c r="U55" s="65"/>
      <c r="V55" s="65"/>
      <c r="W55" s="62"/>
      <c r="X55" s="65"/>
      <c r="Y55" s="65"/>
      <c r="Z55" s="62"/>
    </row>
    <row r="56" spans="1:26" ht="12.75">
      <c r="A56" s="59" t="s">
        <v>103</v>
      </c>
      <c r="B56" s="72"/>
      <c r="C56" s="64"/>
      <c r="D56" s="65"/>
      <c r="E56" s="65"/>
      <c r="F56" s="66"/>
      <c r="G56" s="64"/>
      <c r="H56" s="65"/>
      <c r="I56" s="65"/>
      <c r="J56" s="62"/>
      <c r="K56" s="67"/>
      <c r="L56" s="65"/>
      <c r="M56" s="65"/>
      <c r="N56" s="62"/>
      <c r="O56" s="67"/>
      <c r="P56" s="65"/>
      <c r="Q56" s="65"/>
      <c r="R56" s="62"/>
      <c r="S56" s="64"/>
      <c r="T56" s="66">
        <v>6980</v>
      </c>
      <c r="U56" s="65"/>
      <c r="V56" s="65"/>
      <c r="W56" s="62"/>
      <c r="X56" s="65"/>
      <c r="Y56" s="65"/>
      <c r="Z56" s="62"/>
    </row>
    <row r="57" spans="1:26" ht="12.75">
      <c r="A57" s="59" t="s">
        <v>104</v>
      </c>
      <c r="B57" s="72"/>
      <c r="C57" s="64"/>
      <c r="D57" s="65"/>
      <c r="E57" s="65"/>
      <c r="F57" s="66"/>
      <c r="G57" s="64"/>
      <c r="H57" s="65"/>
      <c r="I57" s="65"/>
      <c r="J57" s="62"/>
      <c r="K57" s="63"/>
      <c r="L57" s="61"/>
      <c r="M57" s="61"/>
      <c r="N57" s="62"/>
      <c r="O57" s="67"/>
      <c r="P57" s="65"/>
      <c r="Q57" s="65"/>
      <c r="R57" s="62"/>
      <c r="S57" s="64"/>
      <c r="T57" s="66">
        <f>R57*1000+S57</f>
        <v>0</v>
      </c>
      <c r="U57" s="65"/>
      <c r="V57" s="65"/>
      <c r="W57" s="62"/>
      <c r="X57" s="65"/>
      <c r="Y57" s="65"/>
      <c r="Z57" s="62"/>
    </row>
    <row r="58" spans="1:26" ht="12.75">
      <c r="A58" s="59" t="s">
        <v>105</v>
      </c>
      <c r="B58" s="71"/>
      <c r="C58" s="60"/>
      <c r="D58" s="61"/>
      <c r="E58" s="61"/>
      <c r="F58" s="62"/>
      <c r="G58" s="60"/>
      <c r="H58" s="61"/>
      <c r="I58" s="61"/>
      <c r="J58" s="62"/>
      <c r="K58" s="60"/>
      <c r="L58" s="61"/>
      <c r="M58" s="61"/>
      <c r="N58" s="62"/>
      <c r="O58" s="60"/>
      <c r="P58" s="61"/>
      <c r="Q58" s="61"/>
      <c r="R58" s="62"/>
      <c r="S58" s="60"/>
      <c r="T58" s="68">
        <v>6980</v>
      </c>
      <c r="U58" s="61"/>
      <c r="V58" s="61"/>
      <c r="W58" s="62"/>
      <c r="X58" s="60"/>
      <c r="Y58" s="61"/>
      <c r="Z58" s="62"/>
    </row>
    <row r="59" spans="1:26" ht="12.75">
      <c r="A59" s="59" t="s">
        <v>106</v>
      </c>
      <c r="Z59" s="62"/>
    </row>
    <row r="60" spans="1:26" ht="12.75">
      <c r="A60" s="59" t="s">
        <v>107</v>
      </c>
      <c r="Z60" s="62"/>
    </row>
    <row r="61" spans="1:26" ht="12.75">
      <c r="A61" s="59" t="s">
        <v>108</v>
      </c>
      <c r="Z61" s="62"/>
    </row>
    <row r="62" spans="1:26" ht="12.75">
      <c r="A62" s="59" t="s">
        <v>109</v>
      </c>
      <c r="Z62" s="62"/>
    </row>
  </sheetData>
  <sheetProtection/>
  <mergeCells count="12">
    <mergeCell ref="C5:F5"/>
    <mergeCell ref="G5:J5"/>
    <mergeCell ref="K5:N5"/>
    <mergeCell ref="O5:R5"/>
    <mergeCell ref="S5:W5"/>
    <mergeCell ref="X5:Z5"/>
    <mergeCell ref="C1:Z2"/>
    <mergeCell ref="D4:F4"/>
    <mergeCell ref="H4:J4"/>
    <mergeCell ref="L4:N4"/>
    <mergeCell ref="P4:R4"/>
    <mergeCell ref="U4:W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2011-05-22T21:50:41Z</dcterms:created>
  <dcterms:modified xsi:type="dcterms:W3CDTF">2011-07-28T18:48:17Z</dcterms:modified>
  <cp:category/>
  <cp:version/>
  <cp:contentType/>
  <cp:contentStatus/>
</cp:coreProperties>
</file>